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man's PC\Desktop\Website\samples\"/>
    </mc:Choice>
  </mc:AlternateContent>
  <xr:revisionPtr revIDLastSave="0" documentId="13_ncr:1_{7B4DFE5E-CA6A-45FB-8EB4-4E8CCA2C27E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98" i="1" l="1"/>
  <c r="H98" i="1" s="1"/>
  <c r="E97" i="1"/>
  <c r="H97" i="1" s="1"/>
  <c r="E96" i="1"/>
  <c r="H96" i="1" s="1"/>
  <c r="E95" i="1"/>
  <c r="H95" i="1" s="1"/>
  <c r="E94" i="1"/>
  <c r="H94" i="1" s="1"/>
  <c r="E93" i="1"/>
  <c r="H93" i="1" s="1"/>
  <c r="H92" i="1"/>
  <c r="E92" i="1"/>
  <c r="E91" i="1"/>
  <c r="H91" i="1" s="1"/>
  <c r="E90" i="1"/>
  <c r="H90" i="1" s="1"/>
  <c r="E89" i="1"/>
  <c r="H89" i="1" s="1"/>
  <c r="H88" i="1"/>
  <c r="E88" i="1"/>
  <c r="E87" i="1"/>
  <c r="H87" i="1" s="1"/>
  <c r="A86" i="1"/>
  <c r="E85" i="1"/>
  <c r="H85" i="1" s="1"/>
  <c r="E84" i="1"/>
  <c r="H84" i="1" s="1"/>
  <c r="E83" i="1"/>
  <c r="H83" i="1" s="1"/>
  <c r="H82" i="1"/>
  <c r="E82" i="1"/>
  <c r="E81" i="1"/>
  <c r="H81" i="1" s="1"/>
  <c r="A80" i="1"/>
  <c r="E79" i="1"/>
  <c r="H79" i="1" s="1"/>
  <c r="E78" i="1"/>
  <c r="H78" i="1" s="1"/>
  <c r="E77" i="1"/>
  <c r="H77" i="1" s="1"/>
  <c r="H76" i="1"/>
  <c r="E76" i="1"/>
  <c r="E75" i="1"/>
  <c r="H75" i="1" s="1"/>
  <c r="H74" i="1"/>
  <c r="E74" i="1"/>
  <c r="E73" i="1"/>
  <c r="H73" i="1" s="1"/>
  <c r="A72" i="1"/>
  <c r="E71" i="1"/>
  <c r="H71" i="1" s="1"/>
  <c r="E70" i="1"/>
  <c r="H70" i="1" s="1"/>
  <c r="E69" i="1"/>
  <c r="H69" i="1" s="1"/>
  <c r="H68" i="1"/>
  <c r="E68" i="1"/>
  <c r="E67" i="1"/>
  <c r="H67" i="1" s="1"/>
  <c r="H66" i="1"/>
  <c r="E66" i="1"/>
  <c r="A65" i="1"/>
  <c r="E64" i="1"/>
  <c r="H64" i="1" s="1"/>
  <c r="H63" i="1"/>
  <c r="E63" i="1"/>
  <c r="E62" i="1"/>
  <c r="H62" i="1" s="1"/>
  <c r="E61" i="1"/>
  <c r="H61" i="1" s="1"/>
  <c r="E60" i="1"/>
  <c r="H60" i="1" s="1"/>
  <c r="H59" i="1"/>
  <c r="E59" i="1"/>
  <c r="E58" i="1"/>
  <c r="H58" i="1" s="1"/>
  <c r="E57" i="1"/>
  <c r="H57" i="1" s="1"/>
  <c r="H56" i="1"/>
  <c r="E56" i="1"/>
  <c r="E55" i="1"/>
  <c r="H55" i="1" s="1"/>
  <c r="H54" i="1"/>
  <c r="E54" i="1"/>
  <c r="E53" i="1"/>
  <c r="H53" i="1" s="1"/>
  <c r="H52" i="1"/>
  <c r="E52" i="1"/>
  <c r="E51" i="1"/>
  <c r="H51" i="1" s="1"/>
  <c r="H50" i="1"/>
  <c r="E50" i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H43" i="1"/>
  <c r="E43" i="1"/>
  <c r="E42" i="1"/>
  <c r="H42" i="1" s="1"/>
  <c r="E41" i="1"/>
  <c r="H41" i="1" s="1"/>
  <c r="H40" i="1"/>
  <c r="E40" i="1"/>
  <c r="E39" i="1"/>
  <c r="H39" i="1" s="1"/>
  <c r="H38" i="1"/>
  <c r="E38" i="1"/>
  <c r="E37" i="1"/>
  <c r="H37" i="1" s="1"/>
  <c r="H36" i="1"/>
  <c r="E36" i="1"/>
  <c r="E35" i="1"/>
  <c r="H35" i="1" s="1"/>
  <c r="H34" i="1"/>
  <c r="E34" i="1"/>
  <c r="E33" i="1"/>
  <c r="H33" i="1" s="1"/>
  <c r="E32" i="1"/>
  <c r="H32" i="1" s="1"/>
  <c r="E31" i="1"/>
  <c r="H31" i="1" s="1"/>
  <c r="A30" i="1"/>
  <c r="H29" i="1"/>
  <c r="E29" i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H22" i="1"/>
  <c r="E22" i="1"/>
  <c r="E21" i="1"/>
  <c r="H21" i="1" s="1"/>
  <c r="H20" i="1"/>
  <c r="E20" i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3" i="1"/>
  <c r="E12" i="1"/>
  <c r="H12" i="1" s="1"/>
  <c r="E11" i="1"/>
  <c r="H11" i="1" s="1"/>
  <c r="E10" i="1"/>
  <c r="H10" i="1" s="1"/>
  <c r="E9" i="1"/>
  <c r="H9" i="1" s="1"/>
  <c r="E8" i="1"/>
  <c r="H8" i="1" s="1"/>
  <c r="I6" i="1" s="1"/>
  <c r="A8" i="1"/>
  <c r="A6" i="1"/>
  <c r="A9" i="1" l="1"/>
  <c r="A10" i="1" l="1"/>
  <c r="A11" i="1" l="1"/>
  <c r="A12" i="1" s="1"/>
  <c r="A13" i="1" l="1"/>
  <c r="A14" i="1"/>
  <c r="A15" i="1" s="1"/>
  <c r="A16" i="1" l="1"/>
  <c r="A17" i="1" l="1"/>
  <c r="A18" i="1" l="1"/>
  <c r="A19" i="1" s="1"/>
  <c r="A20" i="1" s="1"/>
  <c r="A21" i="1" s="1"/>
  <c r="A22" i="1" s="1"/>
  <c r="A23" i="1" s="1"/>
  <c r="A24" i="1" s="1"/>
  <c r="A25" i="1" s="1"/>
  <c r="A26" i="1" l="1"/>
  <c r="A27" i="1" s="1"/>
  <c r="A28" i="1" s="1"/>
  <c r="A29" i="1" s="1"/>
  <c r="A31" i="1" l="1"/>
  <c r="A32" i="1"/>
  <c r="A33" i="1" l="1"/>
  <c r="A34" i="1" s="1"/>
  <c r="A35" i="1" s="1"/>
  <c r="A36" i="1" s="1"/>
  <c r="A37" i="1" s="1"/>
  <c r="A38" i="1" s="1"/>
  <c r="A39" i="1" l="1"/>
  <c r="A41" i="1" s="1"/>
  <c r="A42" i="1" s="1"/>
  <c r="A43" i="1" s="1"/>
  <c r="A40" i="1"/>
  <c r="A45" i="1" l="1"/>
  <c r="A47" i="1" s="1"/>
  <c r="A44" i="1"/>
  <c r="A46" i="1" l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6" i="1" s="1"/>
  <c r="A67" i="1" s="1"/>
  <c r="A68" i="1" s="1"/>
  <c r="A69" i="1" s="1"/>
  <c r="A70" i="1" s="1"/>
  <c r="A71" i="1" s="1"/>
  <c r="A73" i="1" s="1"/>
  <c r="A74" i="1" s="1"/>
  <c r="A75" i="1" s="1"/>
  <c r="A76" i="1" s="1"/>
  <c r="A77" i="1" s="1"/>
  <c r="A78" i="1" s="1"/>
  <c r="A79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</calcChain>
</file>

<file path=xl/sharedStrings.xml><?xml version="1.0" encoding="utf-8"?>
<sst xmlns="http://schemas.openxmlformats.org/spreadsheetml/2006/main" count="189" uniqueCount="108">
  <si>
    <t>ITEM #</t>
  </si>
  <si>
    <t>DESCRIPTION</t>
  </si>
  <si>
    <t>QTY.</t>
  </si>
  <si>
    <t>WASTE</t>
  </si>
  <si>
    <t>QTY. W/ WASTE</t>
  </si>
  <si>
    <t>UNIT</t>
  </si>
  <si>
    <t>TOTAL UNIT COST</t>
  </si>
  <si>
    <t>ITEM COST</t>
  </si>
  <si>
    <t>TRADE COST</t>
  </si>
  <si>
    <t xml:space="preserve">CONCRETE </t>
  </si>
  <si>
    <t xml:space="preserve">Columns </t>
  </si>
  <si>
    <r>
      <rPr>
        <b/>
        <sz val="12"/>
        <rFont val="Calibri"/>
        <family val="2"/>
        <scheme val="minor"/>
      </rPr>
      <t>C-1:</t>
    </r>
    <r>
      <rPr>
        <sz val="12"/>
        <rFont val="Calibri"/>
        <family val="2"/>
        <scheme val="minor"/>
      </rPr>
      <t xml:space="preserve">10"x24"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10 #8 Vertical Bars &amp; #3 @ 8" c/c ; #3 HP @ 8" c/c Ties</t>
    </r>
  </si>
  <si>
    <t>cy</t>
  </si>
  <si>
    <r>
      <rPr>
        <b/>
        <sz val="12"/>
        <rFont val="Calibri"/>
        <family val="2"/>
        <scheme val="minor"/>
      </rPr>
      <t>C-2:</t>
    </r>
    <r>
      <rPr>
        <sz val="12"/>
        <rFont val="Calibri"/>
        <family val="2"/>
        <scheme val="minor"/>
      </rPr>
      <t xml:space="preserve">12"x12"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8 #8 Vertical Bars &amp;DBl #3 @ 4" c/c</t>
    </r>
  </si>
  <si>
    <r>
      <rPr>
        <b/>
        <sz val="12"/>
        <rFont val="Calibri"/>
        <family val="2"/>
        <scheme val="minor"/>
      </rPr>
      <t>C-3:</t>
    </r>
    <r>
      <rPr>
        <sz val="12"/>
        <rFont val="Calibri"/>
        <family val="2"/>
        <scheme val="minor"/>
      </rPr>
      <t xml:space="preserve">8"x16"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6 #6 Vertical Bars &amp; #3 @ 8" c/c ; #3 HP @ 8" c/c Ties</t>
    </r>
  </si>
  <si>
    <r>
      <rPr>
        <b/>
        <sz val="12"/>
        <rFont val="Calibri"/>
        <family val="2"/>
        <scheme val="minor"/>
      </rPr>
      <t>C-4:</t>
    </r>
    <r>
      <rPr>
        <sz val="12"/>
        <rFont val="Calibri"/>
        <family val="2"/>
        <scheme val="minor"/>
      </rPr>
      <t xml:space="preserve">8"x24"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10 #7 Vertical Bars &amp; #3 @ 8" c/c ; #3 HP @ 8" c/c Ties</t>
    </r>
  </si>
  <si>
    <r>
      <rPr>
        <b/>
        <sz val="12"/>
        <rFont val="Calibri"/>
        <family val="2"/>
        <scheme val="minor"/>
      </rPr>
      <t>C-5:</t>
    </r>
    <r>
      <rPr>
        <sz val="12"/>
        <rFont val="Calibri"/>
        <family val="2"/>
        <scheme val="minor"/>
      </rPr>
      <t xml:space="preserve">8"x36"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8 #6 Vertical Bars &amp; #3 @ 8" c/c ; #3 HP @ 8" c/c Ties</t>
    </r>
  </si>
  <si>
    <r>
      <rPr>
        <b/>
        <sz val="12"/>
        <rFont val="Calibri"/>
        <family val="2"/>
        <scheme val="minor"/>
      </rPr>
      <t>C-6:</t>
    </r>
    <r>
      <rPr>
        <sz val="12"/>
        <rFont val="Calibri"/>
        <family val="2"/>
        <scheme val="minor"/>
      </rPr>
      <t xml:space="preserve">8"x36"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8 #7 Vertical Bars &amp; #3 @ 8" c/c ; #3 HP @ 8" c/c Ties</t>
    </r>
  </si>
  <si>
    <r>
      <rPr>
        <b/>
        <sz val="12"/>
        <rFont val="Calibri"/>
        <family val="2"/>
        <scheme val="minor"/>
      </rPr>
      <t>C-7:</t>
    </r>
    <r>
      <rPr>
        <sz val="12"/>
        <rFont val="Calibri"/>
        <family val="2"/>
        <scheme val="minor"/>
      </rPr>
      <t xml:space="preserve">8"x40"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10 #6 Vertical Bars &amp; #3 @ 8" c/c ; #3 HP @ 8" c/c Ties</t>
    </r>
  </si>
  <si>
    <r>
      <rPr>
        <b/>
        <sz val="12"/>
        <rFont val="Calibri"/>
        <family val="2"/>
        <scheme val="minor"/>
      </rPr>
      <t>C-8:</t>
    </r>
    <r>
      <rPr>
        <sz val="12"/>
        <rFont val="Calibri"/>
        <family val="2"/>
        <scheme val="minor"/>
      </rPr>
      <t xml:space="preserve">8"x24"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8 #6 Vertical Bars &amp; #3 @ 8" c/c ; #3 HP @ 8" c/c Ties</t>
    </r>
  </si>
  <si>
    <r>
      <rPr>
        <b/>
        <sz val="12"/>
        <rFont val="Calibri"/>
        <family val="2"/>
        <scheme val="minor"/>
      </rPr>
      <t>TC:</t>
    </r>
    <r>
      <rPr>
        <sz val="12"/>
        <rFont val="Calibri"/>
        <family val="2"/>
        <scheme val="minor"/>
      </rPr>
      <t xml:space="preserve">8"x12"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4 #5 Vertical Bars &amp; #3 @ 8" c/c Ties </t>
    </r>
  </si>
  <si>
    <r>
      <rPr>
        <b/>
        <sz val="12"/>
        <rFont val="Calibri"/>
        <family val="2"/>
        <scheme val="minor"/>
      </rPr>
      <t>TC-1:</t>
    </r>
    <r>
      <rPr>
        <sz val="12"/>
        <rFont val="Calibri"/>
        <family val="2"/>
        <scheme val="minor"/>
      </rPr>
      <t xml:space="preserve">8"x12"X12"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7 #5 Vertical Bars &amp;  DBL #3 @ 8" c/c  Ties</t>
    </r>
  </si>
  <si>
    <r>
      <rPr>
        <b/>
        <sz val="12"/>
        <rFont val="Calibri"/>
        <family val="2"/>
        <scheme val="minor"/>
      </rPr>
      <t>TC-2:</t>
    </r>
    <r>
      <rPr>
        <sz val="12"/>
        <rFont val="Calibri"/>
        <family val="2"/>
        <scheme val="minor"/>
      </rPr>
      <t xml:space="preserve">8"x12"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4 #6 Vertical Bars &amp; #3 @ 8" c/c Ties </t>
    </r>
  </si>
  <si>
    <r>
      <rPr>
        <b/>
        <sz val="12"/>
        <rFont val="Calibri"/>
        <family val="2"/>
        <scheme val="minor"/>
      </rPr>
      <t>TC-3:</t>
    </r>
    <r>
      <rPr>
        <sz val="12"/>
        <rFont val="Calibri"/>
        <family val="2"/>
        <scheme val="minor"/>
      </rPr>
      <t xml:space="preserve">8"x12"X14"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7 #5 Vertical Bars &amp;  DBL #3 @ 8" c/c  Ties</t>
    </r>
  </si>
  <si>
    <r>
      <rPr>
        <b/>
        <sz val="12"/>
        <rFont val="Calibri"/>
        <family val="2"/>
        <scheme val="minor"/>
      </rPr>
      <t>TC-4:</t>
    </r>
    <r>
      <rPr>
        <sz val="12"/>
        <rFont val="Calibri"/>
        <family val="2"/>
        <scheme val="minor"/>
      </rPr>
      <t xml:space="preserve">8"x14"X15"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7 #6 Vertical Bars &amp;  DBL #3 @ 8" c/c  Ties</t>
    </r>
  </si>
  <si>
    <r>
      <rPr>
        <b/>
        <sz val="12"/>
        <rFont val="Calibri"/>
        <family val="2"/>
        <scheme val="minor"/>
      </rPr>
      <t>TC-5:</t>
    </r>
    <r>
      <rPr>
        <sz val="12"/>
        <rFont val="Calibri"/>
        <family val="2"/>
        <scheme val="minor"/>
      </rPr>
      <t xml:space="preserve">8"x14"X24"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11 #7 Vertical Bars &amp;  DBL #3 @ 8" c/c  ; #3 HP @ 8" c/c Ties</t>
    </r>
  </si>
  <si>
    <r>
      <rPr>
        <b/>
        <sz val="12"/>
        <rFont val="Calibri"/>
        <family val="2"/>
        <scheme val="minor"/>
      </rPr>
      <t>TC-6:</t>
    </r>
    <r>
      <rPr>
        <sz val="12"/>
        <rFont val="Calibri"/>
        <family val="2"/>
        <scheme val="minor"/>
      </rPr>
      <t xml:space="preserve">8"x15"X15"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7 #6 Vertical Bars &amp;  DBL #3 @ 8" c/c  Ties</t>
    </r>
  </si>
  <si>
    <r>
      <rPr>
        <b/>
        <sz val="12"/>
        <rFont val="Calibri"/>
        <family val="2"/>
        <scheme val="minor"/>
      </rPr>
      <t>TC-7:</t>
    </r>
    <r>
      <rPr>
        <sz val="12"/>
        <rFont val="Calibri"/>
        <family val="2"/>
        <scheme val="minor"/>
      </rPr>
      <t xml:space="preserve">12"x16"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6 #5 Vertical Bars &amp; #3 @ 8" c/c ;#3 HP @ 8" c/c Ties</t>
    </r>
  </si>
  <si>
    <r>
      <rPr>
        <b/>
        <sz val="12"/>
        <rFont val="Calibri"/>
        <family val="2"/>
        <scheme val="minor"/>
      </rPr>
      <t>TC-8:</t>
    </r>
    <r>
      <rPr>
        <sz val="12"/>
        <rFont val="Calibri"/>
        <family val="2"/>
        <scheme val="minor"/>
      </rPr>
      <t xml:space="preserve">8"x16"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6 #5 Vertical Bars &amp; #3 @ 8" c/c ;#3 HP @ 8" c/c Ties</t>
    </r>
  </si>
  <si>
    <r>
      <rPr>
        <b/>
        <sz val="12"/>
        <rFont val="Calibri"/>
        <family val="2"/>
        <scheme val="minor"/>
      </rPr>
      <t>TC-9:</t>
    </r>
    <r>
      <rPr>
        <sz val="12"/>
        <rFont val="Calibri"/>
        <family val="2"/>
        <scheme val="minor"/>
      </rPr>
      <t xml:space="preserve">8"x15"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>6 #6 Vertical Bars &amp; #3 @ 8" c/c ;#3 HP @ 8" c/c Ties</t>
    </r>
  </si>
  <si>
    <r>
      <rPr>
        <b/>
        <sz val="12"/>
        <rFont val="Calibri"/>
        <family val="2"/>
        <scheme val="minor"/>
      </rPr>
      <t>TC-10:</t>
    </r>
    <r>
      <rPr>
        <sz val="12"/>
        <rFont val="Calibri"/>
        <family val="2"/>
        <scheme val="minor"/>
      </rPr>
      <t xml:space="preserve">8"x12"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4 #7 Vertical Bars &amp; #3 @ 8" c/c Ties </t>
    </r>
  </si>
  <si>
    <r>
      <rPr>
        <b/>
        <sz val="12"/>
        <rFont val="Calibri"/>
        <family val="2"/>
        <scheme val="minor"/>
      </rPr>
      <t>P-1:</t>
    </r>
    <r>
      <rPr>
        <sz val="12"/>
        <rFont val="Calibri"/>
        <family val="2"/>
        <scheme val="minor"/>
      </rPr>
      <t xml:space="preserve">20"x36"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12 #8 Vertical Bars &amp;  DBL #4 @ 8" c/c Ties </t>
    </r>
  </si>
  <si>
    <r>
      <rPr>
        <b/>
        <sz val="12"/>
        <rFont val="Calibri"/>
        <family val="2"/>
        <scheme val="minor"/>
      </rPr>
      <t>P-2:</t>
    </r>
    <r>
      <rPr>
        <sz val="12"/>
        <rFont val="Calibri"/>
        <family val="2"/>
        <scheme val="minor"/>
      </rPr>
      <t xml:space="preserve">24"x24"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16 #8 Vertical Bars &amp;  DBL #4 @ 8" c/c Ties </t>
    </r>
  </si>
  <si>
    <r>
      <rPr>
        <b/>
        <sz val="12"/>
        <rFont val="Calibri"/>
        <family val="2"/>
        <scheme val="minor"/>
      </rPr>
      <t>P-3:</t>
    </r>
    <r>
      <rPr>
        <sz val="12"/>
        <rFont val="Calibri"/>
        <family val="2"/>
        <scheme val="minor"/>
      </rPr>
      <t xml:space="preserve">14"x14"                                                                                                </t>
    </r>
    <r>
      <rPr>
        <b/>
        <sz val="12"/>
        <rFont val="Calibri"/>
        <family val="2"/>
        <scheme val="minor"/>
      </rPr>
      <t>Reinforcement:</t>
    </r>
    <r>
      <rPr>
        <sz val="12"/>
        <rFont val="Calibri"/>
        <family val="2"/>
        <scheme val="minor"/>
      </rPr>
      <t xml:space="preserve">8 #8 Vertical Bars &amp;  DBL #4 @ 12" c/c Ties </t>
    </r>
  </si>
  <si>
    <t xml:space="preserve">Beams </t>
  </si>
  <si>
    <r>
      <rPr>
        <b/>
        <sz val="12"/>
        <rFont val="Calibri"/>
        <family val="2"/>
        <scheme val="minor"/>
      </rPr>
      <t>2B-1:</t>
    </r>
    <r>
      <rPr>
        <sz val="12"/>
        <rFont val="Calibri"/>
        <family val="2"/>
        <scheme val="minor"/>
      </rPr>
      <t xml:space="preserve">24"x22"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7 # 8                               </t>
    </r>
    <r>
      <rPr>
        <b/>
        <sz val="12"/>
        <rFont val="Calibri"/>
        <family val="2"/>
        <scheme val="minor"/>
      </rPr>
      <t>Top Rebar:7</t>
    </r>
    <r>
      <rPr>
        <sz val="12"/>
        <rFont val="Calibri"/>
        <family val="2"/>
        <scheme val="minor"/>
      </rPr>
      <t xml:space="preserve"> #8 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TRPL #4 @ 6" c/c</t>
    </r>
  </si>
  <si>
    <r>
      <rPr>
        <b/>
        <sz val="12"/>
        <rFont val="Calibri"/>
        <family val="2"/>
        <scheme val="minor"/>
      </rPr>
      <t>2B-2:</t>
    </r>
    <r>
      <rPr>
        <sz val="12"/>
        <rFont val="Calibri"/>
        <family val="2"/>
        <scheme val="minor"/>
      </rPr>
      <t xml:space="preserve">24"x22"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5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 #7 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#4 @ 6" c/c</t>
    </r>
  </si>
  <si>
    <r>
      <rPr>
        <b/>
        <sz val="12"/>
        <rFont val="Calibri"/>
        <family val="2"/>
        <scheme val="minor"/>
      </rPr>
      <t>2B-4:</t>
    </r>
    <r>
      <rPr>
        <sz val="12"/>
        <rFont val="Calibri"/>
        <family val="2"/>
        <scheme val="minor"/>
      </rPr>
      <t xml:space="preserve">10"x22"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10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 #10 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#3 @ 6" c/c</t>
    </r>
  </si>
  <si>
    <r>
      <rPr>
        <b/>
        <sz val="12"/>
        <rFont val="Calibri"/>
        <family val="2"/>
        <scheme val="minor"/>
      </rPr>
      <t>2B-6:</t>
    </r>
    <r>
      <rPr>
        <sz val="12"/>
        <rFont val="Calibri"/>
        <family val="2"/>
        <scheme val="minor"/>
      </rPr>
      <t xml:space="preserve">12"x22"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3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3 #8 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#3 @ 8" c/c</t>
    </r>
  </si>
  <si>
    <r>
      <rPr>
        <b/>
        <sz val="12"/>
        <rFont val="Calibri"/>
        <family val="2"/>
        <scheme val="minor"/>
      </rPr>
      <t>2B-7:</t>
    </r>
    <r>
      <rPr>
        <sz val="12"/>
        <rFont val="Calibri"/>
        <family val="2"/>
        <scheme val="minor"/>
      </rPr>
      <t xml:space="preserve">8"x12"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6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#6                  </t>
    </r>
    <r>
      <rPr>
        <sz val="12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 4" c/c</t>
    </r>
  </si>
  <si>
    <r>
      <rPr>
        <b/>
        <sz val="12"/>
        <rFont val="Calibri"/>
        <family val="2"/>
        <scheme val="minor"/>
      </rPr>
      <t>2B-8:</t>
    </r>
    <r>
      <rPr>
        <sz val="12"/>
        <rFont val="Calibri"/>
        <family val="2"/>
        <scheme val="minor"/>
      </rPr>
      <t xml:space="preserve">8"x12"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#8 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 4" c/c</t>
    </r>
  </si>
  <si>
    <r>
      <rPr>
        <b/>
        <sz val="12"/>
        <rFont val="Calibri"/>
        <family val="2"/>
        <scheme val="minor"/>
      </rPr>
      <t>2B-9:</t>
    </r>
    <r>
      <rPr>
        <sz val="12"/>
        <rFont val="Calibri"/>
        <family val="2"/>
        <scheme val="minor"/>
      </rPr>
      <t xml:space="preserve">8"x16"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#8 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 4" c/c</t>
    </r>
  </si>
  <si>
    <r>
      <rPr>
        <b/>
        <sz val="12"/>
        <rFont val="Calibri"/>
        <family val="2"/>
        <scheme val="minor"/>
      </rPr>
      <t>2TB-1:</t>
    </r>
    <r>
      <rPr>
        <sz val="12"/>
        <rFont val="Calibri"/>
        <family val="2"/>
        <scheme val="minor"/>
      </rPr>
      <t xml:space="preserve">8"x22"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#5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12" c/c</t>
    </r>
  </si>
  <si>
    <r>
      <rPr>
        <b/>
        <sz val="12"/>
        <rFont val="Calibri"/>
        <family val="2"/>
        <scheme val="minor"/>
      </rPr>
      <t>3B-1:</t>
    </r>
    <r>
      <rPr>
        <sz val="12"/>
        <rFont val="Calibri"/>
        <family val="2"/>
        <scheme val="minor"/>
      </rPr>
      <t xml:space="preserve">18"x19"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5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5 #8 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DBL #3 @ 8" c/c</t>
    </r>
  </si>
  <si>
    <r>
      <rPr>
        <b/>
        <sz val="12"/>
        <rFont val="Calibri"/>
        <family val="2"/>
        <scheme val="minor"/>
      </rPr>
      <t>3B-2:</t>
    </r>
    <r>
      <rPr>
        <sz val="12"/>
        <rFont val="Calibri"/>
        <family val="2"/>
        <scheme val="minor"/>
      </rPr>
      <t xml:space="preserve">8"x28"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#8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6" c/c</t>
    </r>
  </si>
  <si>
    <r>
      <rPr>
        <b/>
        <sz val="12"/>
        <rFont val="Calibri"/>
        <family val="2"/>
        <scheme val="minor"/>
      </rPr>
      <t>3B-3:</t>
    </r>
    <r>
      <rPr>
        <sz val="12"/>
        <rFont val="Calibri"/>
        <family val="2"/>
        <scheme val="minor"/>
      </rPr>
      <t xml:space="preserve">8"x28"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 #8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#3 @ 6" c/c</t>
    </r>
  </si>
  <si>
    <r>
      <rPr>
        <b/>
        <sz val="12"/>
        <rFont val="Calibri"/>
        <family val="2"/>
        <scheme val="minor"/>
      </rPr>
      <t>3B-3A:</t>
    </r>
    <r>
      <rPr>
        <sz val="12"/>
        <rFont val="Calibri"/>
        <family val="2"/>
        <scheme val="minor"/>
      </rPr>
      <t xml:space="preserve">8"x28" (Two Layers Upturned Beam)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 #8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#3 @ 6" c/c</t>
    </r>
  </si>
  <si>
    <r>
      <rPr>
        <b/>
        <sz val="12"/>
        <rFont val="Calibri"/>
        <family val="2"/>
        <scheme val="minor"/>
      </rPr>
      <t>3B-4:</t>
    </r>
    <r>
      <rPr>
        <sz val="12"/>
        <rFont val="Calibri"/>
        <family val="2"/>
        <scheme val="minor"/>
      </rPr>
      <t xml:space="preserve">8"x24" ( Upturned Beam)                     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#8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1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#3 @ 8" c/c</t>
    </r>
  </si>
  <si>
    <r>
      <rPr>
        <b/>
        <sz val="12"/>
        <rFont val="Calibri"/>
        <family val="2"/>
        <scheme val="minor"/>
      </rPr>
      <t>3B-5:</t>
    </r>
    <r>
      <rPr>
        <sz val="12"/>
        <rFont val="Calibri"/>
        <family val="2"/>
        <scheme val="minor"/>
      </rPr>
      <t xml:space="preserve">17"x19"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8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 #8 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 8" c/c</t>
    </r>
  </si>
  <si>
    <r>
      <rPr>
        <b/>
        <sz val="12"/>
        <rFont val="Calibri"/>
        <family val="2"/>
        <scheme val="minor"/>
      </rPr>
      <t>3B-7:</t>
    </r>
    <r>
      <rPr>
        <sz val="12"/>
        <rFont val="Calibri"/>
        <family val="2"/>
        <scheme val="minor"/>
      </rPr>
      <t xml:space="preserve">8"x28"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3 # 7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3 #7                 </t>
    </r>
    <r>
      <rPr>
        <b/>
        <sz val="12"/>
        <rFont val="Calibri"/>
        <family val="2"/>
        <scheme val="minor"/>
      </rPr>
      <t>Intermidiate Rebar:</t>
    </r>
    <r>
      <rPr>
        <sz val="12"/>
        <rFont val="Calibri"/>
        <family val="2"/>
        <scheme val="minor"/>
      </rPr>
      <t>2 #5 Each Face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              </t>
    </r>
    <r>
      <rPr>
        <b/>
        <sz val="12"/>
        <rFont val="Calibri"/>
        <family val="2"/>
        <scheme val="minor"/>
      </rPr>
      <t xml:space="preserve">Stirrups: DBL  </t>
    </r>
    <r>
      <rPr>
        <sz val="12"/>
        <rFont val="Calibri"/>
        <family val="2"/>
        <scheme val="minor"/>
      </rPr>
      <t>#3 @ 6" c/c</t>
    </r>
  </si>
  <si>
    <r>
      <rPr>
        <b/>
        <sz val="12"/>
        <rFont val="Calibri"/>
        <family val="2"/>
        <scheme val="minor"/>
      </rPr>
      <t>3B-8:</t>
    </r>
    <r>
      <rPr>
        <sz val="12"/>
        <rFont val="Calibri"/>
        <family val="2"/>
        <scheme val="minor"/>
      </rPr>
      <t xml:space="preserve">24"x8"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5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8 #6                </t>
    </r>
    <r>
      <rPr>
        <sz val="12"/>
        <rFont val="Calibri"/>
        <family val="2"/>
        <scheme val="minor"/>
      </rPr>
      <t xml:space="preserve">    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>#3 @ 6" c/c</t>
    </r>
  </si>
  <si>
    <r>
      <rPr>
        <b/>
        <sz val="12"/>
        <rFont val="Calibri"/>
        <family val="2"/>
        <scheme val="minor"/>
      </rPr>
      <t>3B-9:</t>
    </r>
    <r>
      <rPr>
        <sz val="12"/>
        <rFont val="Calibri"/>
        <family val="2"/>
        <scheme val="minor"/>
      </rPr>
      <t xml:space="preserve">8"x16"   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#5                    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>#3 @ 6" c/c</t>
    </r>
  </si>
  <si>
    <r>
      <rPr>
        <b/>
        <sz val="12"/>
        <rFont val="Calibri"/>
        <family val="2"/>
        <scheme val="minor"/>
      </rPr>
      <t>3B-6:</t>
    </r>
    <r>
      <rPr>
        <sz val="12"/>
        <rFont val="Calibri"/>
        <family val="2"/>
        <scheme val="minor"/>
      </rPr>
      <t xml:space="preserve">12"x19"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3 # 7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3#7 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@6" c/c</t>
    </r>
  </si>
  <si>
    <r>
      <rPr>
        <b/>
        <sz val="12"/>
        <rFont val="Calibri"/>
        <family val="2"/>
        <scheme val="minor"/>
      </rPr>
      <t>3TB-1:</t>
    </r>
    <r>
      <rPr>
        <sz val="12"/>
        <rFont val="Calibri"/>
        <family val="2"/>
        <scheme val="minor"/>
      </rPr>
      <t xml:space="preserve">8"x14"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 5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@12" c/c</t>
    </r>
  </si>
  <si>
    <r>
      <rPr>
        <b/>
        <sz val="12"/>
        <rFont val="Calibri"/>
        <family val="2"/>
        <scheme val="minor"/>
      </rPr>
      <t>4B-1:</t>
    </r>
    <r>
      <rPr>
        <sz val="12"/>
        <rFont val="Calibri"/>
        <family val="2"/>
        <scheme val="minor"/>
      </rPr>
      <t xml:space="preserve">24"x14"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6 # 8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6 # 8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@4" c/c</t>
    </r>
  </si>
  <si>
    <r>
      <rPr>
        <b/>
        <sz val="12"/>
        <rFont val="Calibri"/>
        <family val="2"/>
        <scheme val="minor"/>
      </rPr>
      <t>4B-2:</t>
    </r>
    <r>
      <rPr>
        <sz val="12"/>
        <rFont val="Calibri"/>
        <family val="2"/>
        <scheme val="minor"/>
      </rPr>
      <t xml:space="preserve">16"x12"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6 # 7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6 # 7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@4" c/c</t>
    </r>
  </si>
  <si>
    <r>
      <rPr>
        <b/>
        <sz val="12"/>
        <rFont val="Calibri"/>
        <family val="2"/>
        <scheme val="minor"/>
      </rPr>
      <t>4B-3:</t>
    </r>
    <r>
      <rPr>
        <sz val="12"/>
        <rFont val="Calibri"/>
        <family val="2"/>
        <scheme val="minor"/>
      </rPr>
      <t xml:space="preserve">8"x16"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 5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 6" c/c</t>
    </r>
  </si>
  <si>
    <r>
      <rPr>
        <b/>
        <sz val="12"/>
        <rFont val="Calibri"/>
        <family val="2"/>
        <scheme val="minor"/>
      </rPr>
      <t>4B-4:</t>
    </r>
    <r>
      <rPr>
        <sz val="12"/>
        <rFont val="Calibri"/>
        <family val="2"/>
        <scheme val="minor"/>
      </rPr>
      <t xml:space="preserve">20"x12"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5 # 8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5 # 8                 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 xml:space="preserve"> #3 @ 4" c/c</t>
    </r>
  </si>
  <si>
    <r>
      <rPr>
        <b/>
        <sz val="12"/>
        <rFont val="Calibri"/>
        <family val="2"/>
        <scheme val="minor"/>
      </rPr>
      <t>4B-5:</t>
    </r>
    <r>
      <rPr>
        <sz val="12"/>
        <rFont val="Calibri"/>
        <family val="2"/>
        <scheme val="minor"/>
      </rPr>
      <t xml:space="preserve">8"x28"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8 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 # 8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DBL #3 @ 8" c/c</t>
    </r>
  </si>
  <si>
    <r>
      <rPr>
        <b/>
        <sz val="12"/>
        <rFont val="Calibri"/>
        <family val="2"/>
        <scheme val="minor"/>
      </rPr>
      <t>4TB-1:</t>
    </r>
    <r>
      <rPr>
        <sz val="12"/>
        <rFont val="Calibri"/>
        <family val="2"/>
        <scheme val="minor"/>
      </rPr>
      <t xml:space="preserve">8"x28"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6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 # 5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12" c/c</t>
    </r>
  </si>
  <si>
    <r>
      <rPr>
        <b/>
        <sz val="12"/>
        <rFont val="Calibri"/>
        <family val="2"/>
        <scheme val="minor"/>
      </rPr>
      <t>4TB-2:</t>
    </r>
    <r>
      <rPr>
        <sz val="12"/>
        <rFont val="Calibri"/>
        <family val="2"/>
        <scheme val="minor"/>
      </rPr>
      <t xml:space="preserve">12"x28"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3 # 6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3# 5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12" c/c</t>
    </r>
  </si>
  <si>
    <r>
      <rPr>
        <b/>
        <sz val="12"/>
        <rFont val="Calibri"/>
        <family val="2"/>
        <scheme val="minor"/>
      </rPr>
      <t>4TB-3:</t>
    </r>
    <r>
      <rPr>
        <sz val="12"/>
        <rFont val="Calibri"/>
        <family val="2"/>
        <scheme val="minor"/>
      </rPr>
      <t xml:space="preserve">8"x22"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2# 5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8" c/c</t>
    </r>
  </si>
  <si>
    <r>
      <rPr>
        <b/>
        <sz val="12"/>
        <rFont val="Calibri"/>
        <family val="2"/>
        <scheme val="minor"/>
      </rPr>
      <t>RB-1:</t>
    </r>
    <r>
      <rPr>
        <sz val="12"/>
        <rFont val="Calibri"/>
        <family val="2"/>
        <scheme val="minor"/>
      </rPr>
      <t xml:space="preserve">8"x50"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7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4# 7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3 #5 Each Face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DBL #3 @ 12" c/c</t>
    </r>
  </si>
  <si>
    <r>
      <rPr>
        <b/>
        <sz val="12"/>
        <rFont val="Calibri"/>
        <family val="2"/>
        <scheme val="minor"/>
      </rPr>
      <t>RB-2:</t>
    </r>
    <r>
      <rPr>
        <sz val="12"/>
        <rFont val="Calibri"/>
        <family val="2"/>
        <scheme val="minor"/>
      </rPr>
      <t xml:space="preserve">8"x24"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4 # 7                             </t>
    </r>
    <r>
      <rPr>
        <b/>
        <sz val="12"/>
        <rFont val="Calibri"/>
        <family val="2"/>
        <scheme val="minor"/>
      </rPr>
      <t xml:space="preserve">Top Rebar: </t>
    </r>
    <r>
      <rPr>
        <sz val="12"/>
        <rFont val="Calibri"/>
        <family val="2"/>
        <scheme val="minor"/>
      </rPr>
      <t xml:space="preserve">4# 7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3 #5 Each Face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DBL #3 @ 12" c/c</t>
    </r>
  </si>
  <si>
    <r>
      <rPr>
        <b/>
        <sz val="12"/>
        <rFont val="Calibri"/>
        <family val="2"/>
        <scheme val="minor"/>
      </rPr>
      <t>RTB-1:</t>
    </r>
    <r>
      <rPr>
        <sz val="12"/>
        <rFont val="Calibri"/>
        <family val="2"/>
        <scheme val="minor"/>
      </rPr>
      <t xml:space="preserve">8"x21"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7                             </t>
    </r>
    <r>
      <rPr>
        <b/>
        <sz val="12"/>
        <rFont val="Calibri"/>
        <family val="2"/>
        <scheme val="minor"/>
      </rPr>
      <t>Top Rebar:</t>
    </r>
    <r>
      <rPr>
        <sz val="12"/>
        <rFont val="Calibri"/>
        <family val="2"/>
        <scheme val="minor"/>
      </rPr>
      <t xml:space="preserve">2# 7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 #3 @ 12" c/c</t>
    </r>
  </si>
  <si>
    <r>
      <rPr>
        <b/>
        <sz val="12"/>
        <rFont val="Calibri"/>
        <family val="2"/>
        <scheme val="minor"/>
      </rPr>
      <t>RTB-2:</t>
    </r>
    <r>
      <rPr>
        <sz val="12"/>
        <rFont val="Calibri"/>
        <family val="2"/>
        <scheme val="minor"/>
      </rPr>
      <t xml:space="preserve">8"x16"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</t>
    </r>
    <r>
      <rPr>
        <b/>
        <sz val="12"/>
        <rFont val="Calibri"/>
        <family val="2"/>
        <scheme val="minor"/>
      </rPr>
      <t>Top Rebar:</t>
    </r>
    <r>
      <rPr>
        <sz val="12"/>
        <rFont val="Calibri"/>
        <family val="2"/>
        <scheme val="minor"/>
      </rPr>
      <t xml:space="preserve">2# 5                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 #3 @ 12" c/c</t>
    </r>
  </si>
  <si>
    <r>
      <rPr>
        <b/>
        <sz val="12"/>
        <rFont val="Calibri"/>
        <family val="2"/>
        <scheme val="minor"/>
      </rPr>
      <t>RTB-3:</t>
    </r>
    <r>
      <rPr>
        <sz val="12"/>
        <rFont val="Calibri"/>
        <family val="2"/>
        <scheme val="minor"/>
      </rPr>
      <t xml:space="preserve">8"x14"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</t>
    </r>
    <r>
      <rPr>
        <b/>
        <sz val="12"/>
        <rFont val="Calibri"/>
        <family val="2"/>
        <scheme val="minor"/>
      </rPr>
      <t>Top Rebar:</t>
    </r>
    <r>
      <rPr>
        <sz val="12"/>
        <rFont val="Calibri"/>
        <family val="2"/>
        <scheme val="minor"/>
      </rPr>
      <t xml:space="preserve">2# 5                  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 #3 @ 12" c/c</t>
    </r>
  </si>
  <si>
    <r>
      <rPr>
        <b/>
        <sz val="12"/>
        <rFont val="Calibri"/>
        <family val="2"/>
        <scheme val="minor"/>
      </rPr>
      <t>RTB-4:</t>
    </r>
    <r>
      <rPr>
        <sz val="12"/>
        <rFont val="Calibri"/>
        <family val="2"/>
        <scheme val="minor"/>
      </rPr>
      <t xml:space="preserve">8"x21"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 </t>
    </r>
    <r>
      <rPr>
        <b/>
        <sz val="12"/>
        <rFont val="Calibri"/>
        <family val="2"/>
        <scheme val="minor"/>
      </rPr>
      <t>Top Rebar:</t>
    </r>
    <r>
      <rPr>
        <sz val="12"/>
        <rFont val="Calibri"/>
        <family val="2"/>
        <scheme val="minor"/>
      </rPr>
      <t xml:space="preserve">2# 5                   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 #3 @ 12" c/c</t>
    </r>
  </si>
  <si>
    <r>
      <rPr>
        <b/>
        <sz val="12"/>
        <rFont val="Calibri"/>
        <family val="2"/>
        <scheme val="minor"/>
      </rPr>
      <t>RTB-5:</t>
    </r>
    <r>
      <rPr>
        <sz val="12"/>
        <rFont val="Calibri"/>
        <family val="2"/>
        <scheme val="minor"/>
      </rPr>
      <t xml:space="preserve">8"x16"                         </t>
    </r>
    <r>
      <rPr>
        <b/>
        <sz val="12"/>
        <rFont val="Calibri"/>
        <family val="2"/>
        <scheme val="minor"/>
      </rPr>
      <t xml:space="preserve">Bottom Rebar: </t>
    </r>
    <r>
      <rPr>
        <sz val="12"/>
        <rFont val="Calibri"/>
        <family val="2"/>
        <scheme val="minor"/>
      </rPr>
      <t xml:space="preserve">2 # 5                            </t>
    </r>
    <r>
      <rPr>
        <b/>
        <sz val="12"/>
        <rFont val="Calibri"/>
        <family val="2"/>
        <scheme val="minor"/>
      </rPr>
      <t>Top Rebar:</t>
    </r>
    <r>
      <rPr>
        <sz val="12"/>
        <rFont val="Calibri"/>
        <family val="2"/>
        <scheme val="minor"/>
      </rPr>
      <t xml:space="preserve">2# 5                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Stirrups:</t>
    </r>
    <r>
      <rPr>
        <sz val="12"/>
        <rFont val="Calibri"/>
        <family val="2"/>
        <scheme val="minor"/>
      </rPr>
      <t xml:space="preserve">  #3 @ 12" c/c</t>
    </r>
  </si>
  <si>
    <t xml:space="preserve">Slabs </t>
  </si>
  <si>
    <r>
      <rPr>
        <b/>
        <u/>
        <sz val="12"/>
        <rFont val="Calibri"/>
        <family val="2"/>
        <scheme val="minor"/>
      </rPr>
      <t xml:space="preserve">8" Thick Concrete Slab on 4rth floor </t>
    </r>
    <r>
      <rPr>
        <sz val="12"/>
        <rFont val="Calibri"/>
        <family val="2"/>
        <scheme val="minor"/>
      </rPr>
      <t xml:space="preserve">Reinforced w/ #4 @ 6" c/c Each Top &amp; Bottom Bars </t>
    </r>
  </si>
  <si>
    <t>sf</t>
  </si>
  <si>
    <r>
      <rPr>
        <b/>
        <u/>
        <sz val="12"/>
        <rFont val="Calibri"/>
        <family val="2"/>
        <scheme val="minor"/>
      </rPr>
      <t xml:space="preserve">8" to 5" Thick Concrete Slab </t>
    </r>
    <r>
      <rPr>
        <sz val="12"/>
        <rFont val="Calibri"/>
        <family val="2"/>
        <scheme val="minor"/>
      </rPr>
      <t xml:space="preserve">Reinforced w/ #4 @ 6" c/c Each Top &amp; Bottom Bars </t>
    </r>
  </si>
  <si>
    <r>
      <rPr>
        <b/>
        <sz val="12"/>
        <rFont val="Calibri"/>
        <family val="2"/>
        <scheme val="minor"/>
      </rPr>
      <t>8" Thick Concrete Slab</t>
    </r>
    <r>
      <rPr>
        <sz val="12"/>
        <rFont val="Calibri"/>
        <family val="2"/>
        <scheme val="minor"/>
      </rPr>
      <t xml:space="preserve"> on Roof Reinforced w/ #4 @ 8" c/c Each Way Top &amp; Bottom</t>
    </r>
  </si>
  <si>
    <r>
      <rPr>
        <b/>
        <sz val="12"/>
        <rFont val="Calibri"/>
        <family val="2"/>
        <scheme val="minor"/>
      </rPr>
      <t>8" Thick Concrete Slab</t>
    </r>
    <r>
      <rPr>
        <sz val="12"/>
        <rFont val="Calibri"/>
        <family val="2"/>
        <scheme val="minor"/>
      </rPr>
      <t xml:space="preserve"> on Third Floor Reinforced w/ #4 @ 6" c/c Short Way  Bottom &amp; #4 @ 8" o,c Long Way Bottom</t>
    </r>
  </si>
  <si>
    <r>
      <rPr>
        <b/>
        <sz val="12"/>
        <rFont val="Calibri"/>
        <family val="2"/>
        <scheme val="minor"/>
      </rPr>
      <t>8" Thick Concrete Slab</t>
    </r>
    <r>
      <rPr>
        <sz val="12"/>
        <rFont val="Calibri"/>
        <family val="2"/>
        <scheme val="minor"/>
      </rPr>
      <t xml:space="preserve"> on Second Floor Reinforced w/ #4 @ 6" c/c Short Way  Bottom &amp; #4 @ 8" o,c Long Way Bottom</t>
    </r>
  </si>
  <si>
    <r>
      <rPr>
        <b/>
        <sz val="12"/>
        <rFont val="Calibri"/>
        <family val="2"/>
        <scheme val="minor"/>
      </rPr>
      <t xml:space="preserve">Thickened Concrete Slab </t>
    </r>
    <r>
      <rPr>
        <sz val="12"/>
        <rFont val="Calibri"/>
        <family val="2"/>
        <scheme val="minor"/>
      </rPr>
      <t xml:space="preserve">on Grade Reinforced w/ #5 @ 8" o.c  Bars Each Way  Top &amp; Bottom </t>
    </r>
  </si>
  <si>
    <t>cf</t>
  </si>
  <si>
    <t xml:space="preserve">PILE CAPS &amp; PILES </t>
  </si>
  <si>
    <r>
      <rPr>
        <b/>
        <sz val="12"/>
        <rFont val="Calibri"/>
        <family val="2"/>
        <scheme val="minor"/>
      </rPr>
      <t>2PC:</t>
    </r>
    <r>
      <rPr>
        <sz val="12"/>
        <rFont val="Calibri"/>
        <family val="2"/>
        <scheme val="minor"/>
      </rPr>
      <t xml:space="preserve">6'-0"x3'-0"                        </t>
    </r>
    <r>
      <rPr>
        <b/>
        <sz val="12"/>
        <rFont val="Calibri"/>
        <family val="2"/>
        <scheme val="minor"/>
      </rPr>
      <t xml:space="preserve">      Thickness:</t>
    </r>
    <r>
      <rPr>
        <sz val="12"/>
        <rFont val="Calibri"/>
        <family val="2"/>
        <scheme val="minor"/>
      </rPr>
      <t xml:space="preserve">44"                                   </t>
    </r>
    <r>
      <rPr>
        <b/>
        <sz val="12"/>
        <rFont val="Calibri"/>
        <family val="2"/>
        <scheme val="minor"/>
      </rPr>
      <t>Rebar:</t>
    </r>
    <r>
      <rPr>
        <sz val="12"/>
        <rFont val="Calibri"/>
        <family val="2"/>
        <scheme val="minor"/>
      </rPr>
      <t>6 #5 Short way Top &amp; Bottom &amp; 6 #8 Long Way Top &amp; Bottom</t>
    </r>
  </si>
  <si>
    <r>
      <rPr>
        <b/>
        <sz val="12"/>
        <rFont val="Calibri"/>
        <family val="2"/>
        <scheme val="minor"/>
      </rPr>
      <t>4PC:</t>
    </r>
    <r>
      <rPr>
        <sz val="12"/>
        <rFont val="Calibri"/>
        <family val="2"/>
        <scheme val="minor"/>
      </rPr>
      <t xml:space="preserve">6'-0"x6'-0"                        </t>
    </r>
    <r>
      <rPr>
        <b/>
        <sz val="12"/>
        <rFont val="Calibri"/>
        <family val="2"/>
        <scheme val="minor"/>
      </rPr>
      <t xml:space="preserve">      Thickness:</t>
    </r>
    <r>
      <rPr>
        <sz val="12"/>
        <rFont val="Calibri"/>
        <family val="2"/>
        <scheme val="minor"/>
      </rPr>
      <t xml:space="preserve">44"                                   </t>
    </r>
    <r>
      <rPr>
        <b/>
        <sz val="12"/>
        <rFont val="Calibri"/>
        <family val="2"/>
        <scheme val="minor"/>
      </rPr>
      <t xml:space="preserve">Rebar: </t>
    </r>
    <r>
      <rPr>
        <sz val="12"/>
        <rFont val="Calibri"/>
        <family val="2"/>
        <scheme val="minor"/>
      </rPr>
      <t>#8 @ 8" c/c Each Way Top &amp; Bottom</t>
    </r>
  </si>
  <si>
    <r>
      <rPr>
        <b/>
        <sz val="12"/>
        <rFont val="Calibri"/>
        <family val="2"/>
        <scheme val="minor"/>
      </rPr>
      <t>5PC:</t>
    </r>
    <r>
      <rPr>
        <sz val="12"/>
        <rFont val="Calibri"/>
        <family val="2"/>
        <scheme val="minor"/>
      </rPr>
      <t xml:space="preserve">7'-6"x7'-6"                        </t>
    </r>
    <r>
      <rPr>
        <b/>
        <sz val="12"/>
        <rFont val="Calibri"/>
        <family val="2"/>
        <scheme val="minor"/>
      </rPr>
      <t xml:space="preserve">      Thickness:</t>
    </r>
    <r>
      <rPr>
        <sz val="12"/>
        <rFont val="Calibri"/>
        <family val="2"/>
        <scheme val="minor"/>
      </rPr>
      <t xml:space="preserve">44"                                   </t>
    </r>
    <r>
      <rPr>
        <b/>
        <sz val="12"/>
        <rFont val="Calibri"/>
        <family val="2"/>
        <scheme val="minor"/>
      </rPr>
      <t xml:space="preserve">Rebar: </t>
    </r>
    <r>
      <rPr>
        <sz val="12"/>
        <rFont val="Calibri"/>
        <family val="2"/>
        <scheme val="minor"/>
      </rPr>
      <t>#8 @ 8" c/c Each Way Top &amp; Bottom</t>
    </r>
  </si>
  <si>
    <r>
      <rPr>
        <b/>
        <sz val="12"/>
        <rFont val="Calibri"/>
        <family val="2"/>
        <scheme val="minor"/>
      </rPr>
      <t>6PC:</t>
    </r>
    <r>
      <rPr>
        <sz val="12"/>
        <rFont val="Calibri"/>
        <family val="2"/>
        <scheme val="minor"/>
      </rPr>
      <t xml:space="preserve">9'-6"x6'-0"                        </t>
    </r>
    <r>
      <rPr>
        <b/>
        <sz val="12"/>
        <rFont val="Calibri"/>
        <family val="2"/>
        <scheme val="minor"/>
      </rPr>
      <t xml:space="preserve">      Thickness:</t>
    </r>
    <r>
      <rPr>
        <sz val="12"/>
        <rFont val="Calibri"/>
        <family val="2"/>
        <scheme val="minor"/>
      </rPr>
      <t xml:space="preserve">44"                                   </t>
    </r>
    <r>
      <rPr>
        <b/>
        <sz val="12"/>
        <rFont val="Calibri"/>
        <family val="2"/>
        <scheme val="minor"/>
      </rPr>
      <t xml:space="preserve">Rebar: </t>
    </r>
    <r>
      <rPr>
        <sz val="12"/>
        <rFont val="Calibri"/>
        <family val="2"/>
        <scheme val="minor"/>
      </rPr>
      <t>#8 @ 8" c/c Each Way Top &amp; Bottom</t>
    </r>
  </si>
  <si>
    <r>
      <rPr>
        <b/>
        <sz val="12"/>
        <rFont val="Calibri"/>
        <family val="2"/>
        <scheme val="minor"/>
      </rPr>
      <t>9PCB</t>
    </r>
    <r>
      <rPr>
        <sz val="12"/>
        <rFont val="Calibri"/>
        <family val="2"/>
        <scheme val="minor"/>
      </rPr>
      <t xml:space="preserve">                       </t>
    </r>
    <r>
      <rPr>
        <b/>
        <sz val="12"/>
        <rFont val="Calibri"/>
        <family val="2"/>
        <scheme val="minor"/>
      </rPr>
      <t xml:space="preserve">                                                                  Thickness:</t>
    </r>
    <r>
      <rPr>
        <sz val="12"/>
        <rFont val="Calibri"/>
        <family val="2"/>
        <scheme val="minor"/>
      </rPr>
      <t xml:space="preserve">44"                                                                                           </t>
    </r>
    <r>
      <rPr>
        <b/>
        <sz val="12"/>
        <rFont val="Calibri"/>
        <family val="2"/>
        <scheme val="minor"/>
      </rPr>
      <t xml:space="preserve">Rebar: </t>
    </r>
    <r>
      <rPr>
        <sz val="12"/>
        <rFont val="Calibri"/>
        <family val="2"/>
        <scheme val="minor"/>
      </rPr>
      <t>#8 @ 8" c/c Each Way Top &amp; Bottom</t>
    </r>
  </si>
  <si>
    <r>
      <rPr>
        <b/>
        <sz val="12"/>
        <rFont val="Calibri"/>
        <family val="2"/>
        <scheme val="minor"/>
      </rPr>
      <t>10PC:</t>
    </r>
    <r>
      <rPr>
        <sz val="12"/>
        <rFont val="Calibri"/>
        <family val="2"/>
        <scheme val="minor"/>
      </rPr>
      <t xml:space="preserve">7'-6"x16'-0"                        </t>
    </r>
    <r>
      <rPr>
        <b/>
        <sz val="12"/>
        <rFont val="Calibri"/>
        <family val="2"/>
        <scheme val="minor"/>
      </rPr>
      <t xml:space="preserve">      Thickness:</t>
    </r>
    <r>
      <rPr>
        <sz val="12"/>
        <rFont val="Calibri"/>
        <family val="2"/>
        <scheme val="minor"/>
      </rPr>
      <t xml:space="preserve">44"                                   </t>
    </r>
    <r>
      <rPr>
        <b/>
        <sz val="12"/>
        <rFont val="Calibri"/>
        <family val="2"/>
        <scheme val="minor"/>
      </rPr>
      <t xml:space="preserve">Rebar: </t>
    </r>
    <r>
      <rPr>
        <sz val="12"/>
        <rFont val="Calibri"/>
        <family val="2"/>
        <scheme val="minor"/>
      </rPr>
      <t>#8 @ 8" c/c Each Way Top &amp; Bottom</t>
    </r>
  </si>
  <si>
    <r>
      <rPr>
        <b/>
        <sz val="12"/>
        <rFont val="Calibri"/>
        <family val="2"/>
        <scheme val="minor"/>
      </rPr>
      <t xml:space="preserve">1PCA                                                                     </t>
    </r>
    <r>
      <rPr>
        <sz val="12"/>
        <rFont val="Calibri"/>
        <family val="2"/>
        <scheme val="minor"/>
      </rPr>
      <t xml:space="preserve">                   </t>
    </r>
    <r>
      <rPr>
        <b/>
        <sz val="12"/>
        <rFont val="Calibri"/>
        <family val="2"/>
        <scheme val="minor"/>
      </rPr>
      <t xml:space="preserve">      Thickness:</t>
    </r>
    <r>
      <rPr>
        <sz val="12"/>
        <rFont val="Calibri"/>
        <family val="2"/>
        <scheme val="minor"/>
      </rPr>
      <t xml:space="preserve">44"                                   </t>
    </r>
    <r>
      <rPr>
        <b/>
        <sz val="12"/>
        <rFont val="Calibri"/>
        <family val="2"/>
        <scheme val="minor"/>
      </rPr>
      <t xml:space="preserve">Rebar: </t>
    </r>
    <r>
      <rPr>
        <sz val="12"/>
        <rFont val="Calibri"/>
        <family val="2"/>
        <scheme val="minor"/>
      </rPr>
      <t>#4 #7 Hooked Each End Each Way Top &amp; Bottom</t>
    </r>
  </si>
  <si>
    <t xml:space="preserve">Shear Walls </t>
  </si>
  <si>
    <t>SW-1</t>
  </si>
  <si>
    <t>SW-2</t>
  </si>
  <si>
    <t>SW-3</t>
  </si>
  <si>
    <t>SW-4</t>
  </si>
  <si>
    <t>SW-5</t>
  </si>
  <si>
    <t>Misc Items</t>
  </si>
  <si>
    <t>8"x8" Concrete Cap Reinforced w/  2 #5 Bars</t>
  </si>
  <si>
    <r>
      <rPr>
        <b/>
        <sz val="12"/>
        <rFont val="Calibri"/>
        <family val="2"/>
        <scheme val="minor"/>
      </rPr>
      <t>TB-1:</t>
    </r>
    <r>
      <rPr>
        <sz val="12"/>
        <rFont val="Calibri"/>
        <family val="2"/>
        <scheme val="minor"/>
      </rPr>
      <t>8"x12" Concrete Cap Reinforced w/  2 #5 Bars Each face</t>
    </r>
  </si>
  <si>
    <t>8"x20" Concrete Cap</t>
  </si>
  <si>
    <t>Concrete slab Exterior</t>
  </si>
  <si>
    <t>Augarcast Piles Min 27 ' Length and 14" Dia</t>
  </si>
  <si>
    <t xml:space="preserve">Columns Footing </t>
  </si>
  <si>
    <t>8" Thick Concrete Wall Reinforced w/ #5 @8"c/c Each face Vertical &amp; #4 @12" c/c Each face Horizontal</t>
  </si>
  <si>
    <t>Concrete Stairs</t>
  </si>
  <si>
    <t>riser</t>
  </si>
  <si>
    <t>Concrete Eyebrow w. Waterproofing sealant</t>
  </si>
  <si>
    <t>lf</t>
  </si>
  <si>
    <t>Concrete Pedestal for steel column ST-2</t>
  </si>
  <si>
    <r>
      <rPr>
        <b/>
        <sz val="12"/>
        <rFont val="Calibri"/>
        <family val="2"/>
        <scheme val="minor"/>
      </rPr>
      <t>GB-1:</t>
    </r>
    <r>
      <rPr>
        <sz val="12"/>
        <rFont val="Calibri"/>
        <family val="2"/>
        <scheme val="minor"/>
      </rPr>
      <t xml:space="preserve">16"x24"                         </t>
    </r>
    <r>
      <rPr>
        <b/>
        <sz val="12"/>
        <rFont val="Calibri"/>
        <family val="2"/>
        <scheme val="minor"/>
      </rPr>
      <t>Bottom Rebar:3</t>
    </r>
    <r>
      <rPr>
        <sz val="12"/>
        <rFont val="Calibri"/>
        <family val="2"/>
        <scheme val="minor"/>
      </rPr>
      <t xml:space="preserve"> # 8                             </t>
    </r>
    <r>
      <rPr>
        <b/>
        <sz val="12"/>
        <rFont val="Calibri"/>
        <family val="2"/>
        <scheme val="minor"/>
      </rPr>
      <t>Top Rebar: 3</t>
    </r>
    <r>
      <rPr>
        <sz val="12"/>
        <rFont val="Calibri"/>
        <family val="2"/>
        <scheme val="minor"/>
      </rPr>
      <t xml:space="preserve"> # 8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12" c/c</t>
    </r>
  </si>
  <si>
    <r>
      <rPr>
        <b/>
        <sz val="12"/>
        <rFont val="Calibri"/>
        <family val="2"/>
        <scheme val="minor"/>
      </rPr>
      <t>GB-2:</t>
    </r>
    <r>
      <rPr>
        <sz val="12"/>
        <rFont val="Calibri"/>
        <family val="2"/>
        <scheme val="minor"/>
      </rPr>
      <t xml:space="preserve">24"x24"                         </t>
    </r>
    <r>
      <rPr>
        <b/>
        <sz val="12"/>
        <rFont val="Calibri"/>
        <family val="2"/>
        <scheme val="minor"/>
      </rPr>
      <t>Bottom Rebar:4</t>
    </r>
    <r>
      <rPr>
        <sz val="12"/>
        <rFont val="Calibri"/>
        <family val="2"/>
        <scheme val="minor"/>
      </rPr>
      <t xml:space="preserve"> # 7                            </t>
    </r>
    <r>
      <rPr>
        <b/>
        <sz val="12"/>
        <rFont val="Calibri"/>
        <family val="2"/>
        <scheme val="minor"/>
      </rPr>
      <t>Top Rebar: 4</t>
    </r>
    <r>
      <rPr>
        <sz val="12"/>
        <rFont val="Calibri"/>
        <family val="2"/>
        <scheme val="minor"/>
      </rPr>
      <t xml:space="preserve"> # 7                </t>
    </r>
    <r>
      <rPr>
        <b/>
        <sz val="12"/>
        <rFont val="Calibri"/>
        <family val="2"/>
        <scheme val="minor"/>
      </rPr>
      <t xml:space="preserve"> Intermidiate Rebar:</t>
    </r>
    <r>
      <rPr>
        <sz val="12"/>
        <rFont val="Calibri"/>
        <family val="2"/>
        <scheme val="minor"/>
      </rPr>
      <t xml:space="preserve">1 #5 Each Face  </t>
    </r>
    <r>
      <rPr>
        <b/>
        <sz val="12"/>
        <rFont val="Calibri"/>
        <family val="2"/>
        <scheme val="minor"/>
      </rPr>
      <t xml:space="preserve">Stirrups: </t>
    </r>
    <r>
      <rPr>
        <sz val="12"/>
        <rFont val="Calibri"/>
        <family val="2"/>
        <scheme val="minor"/>
      </rPr>
      <t>#3 @ 12" c/c</t>
    </r>
  </si>
  <si>
    <t>CONCRETE TAKEOFF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</si>
</sst>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_(* #,##0.00_);_(* \(#,##0.00\);_(* &quot;-&quot;_);_(@_)"/>
    <numFmt numFmtId="168" formatCode="_(* #,##0.0000_);_(* \(#,##0.0000\);_(* &quot;-&quot;_);_(@_)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2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left" vertical="top" wrapText="1"/>
    </xf>
    <xf numFmtId="41" fontId="3" fillId="0" borderId="0" xfId="0" applyNumberFormat="1" applyFont="1" applyAlignment="1">
      <alignment horizontal="right" vertical="top"/>
    </xf>
    <xf numFmtId="9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165" fontId="3" fillId="0" borderId="0" xfId="0" applyNumberFormat="1" applyFont="1" applyAlignment="1">
      <alignment vertical="top"/>
    </xf>
    <xf numFmtId="166" fontId="3" fillId="0" borderId="0" xfId="0" applyNumberFormat="1" applyFont="1" applyAlignment="1">
      <alignment vertical="top"/>
    </xf>
    <xf numFmtId="42" fontId="2" fillId="0" borderId="9" xfId="0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4" fontId="2" fillId="3" borderId="4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vertical="top"/>
    </xf>
    <xf numFmtId="164" fontId="2" fillId="3" borderId="5" xfId="0" applyNumberFormat="1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42" fontId="2" fillId="3" borderId="6" xfId="0" applyNumberFormat="1" applyFont="1" applyFill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 vertical="top" wrapText="1"/>
    </xf>
    <xf numFmtId="2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44" fontId="1" fillId="4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41868</xdr:colOff>
      <xdr:row>0</xdr:row>
      <xdr:rowOff>115137</xdr:rowOff>
    </xdr:from>
    <xdr:to>
      <xdr:col>1</xdr:col>
      <xdr:colOff>2023068</xdr:colOff>
      <xdr:row>3</xdr:row>
      <xdr:rowOff>26167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60F781-069D-29BD-0BF4-E12BE5E7B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7" y="115137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zoomScale="91" zoomScaleNormal="91" workbookViewId="0">
      <selection activeCell="B8" sqref="B8"/>
    </sheetView>
  </sheetViews>
  <sheetFormatPr defaultRowHeight="15" x14ac:dyDescent="0.25"/>
  <cols>
    <col min="1" max="1" width="9.5703125" customWidth="1"/>
    <col min="2" max="2" width="48" customWidth="1"/>
    <col min="3" max="3" width="15.42578125" customWidth="1"/>
    <col min="4" max="4" width="11.42578125" customWidth="1"/>
    <col min="5" max="5" width="11.7109375" customWidth="1"/>
    <col min="6" max="6" width="11.5703125" customWidth="1"/>
    <col min="7" max="7" width="12.42578125" customWidth="1"/>
    <col min="8" max="8" width="12.7109375" customWidth="1"/>
    <col min="9" max="9" width="15.5703125" customWidth="1"/>
  </cols>
  <sheetData>
    <row r="1" spans="1:9" x14ac:dyDescent="0.25">
      <c r="A1" s="18" t="s">
        <v>107</v>
      </c>
      <c r="B1" s="18"/>
      <c r="C1" s="18"/>
      <c r="D1" s="18"/>
      <c r="E1" s="18"/>
      <c r="F1" s="18"/>
      <c r="G1" s="18"/>
      <c r="H1" s="18"/>
      <c r="I1" s="18"/>
    </row>
    <row r="2" spans="1:9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9" ht="31.5" x14ac:dyDescent="0.25">
      <c r="A5" s="21" t="s">
        <v>0</v>
      </c>
      <c r="B5" s="22" t="s">
        <v>1</v>
      </c>
      <c r="C5" s="22" t="s">
        <v>2</v>
      </c>
      <c r="D5" s="22" t="s">
        <v>3</v>
      </c>
      <c r="E5" s="22" t="s">
        <v>4</v>
      </c>
      <c r="F5" s="23" t="s">
        <v>5</v>
      </c>
      <c r="G5" s="24" t="s">
        <v>6</v>
      </c>
      <c r="H5" s="22" t="s">
        <v>7</v>
      </c>
      <c r="I5" s="25" t="s">
        <v>8</v>
      </c>
    </row>
    <row r="6" spans="1:9" ht="15.75" x14ac:dyDescent="0.25">
      <c r="A6" s="13" t="str">
        <f>IF(F6&lt;&gt;"",1+MAX(#REF!),"")</f>
        <v/>
      </c>
      <c r="B6" s="14" t="s">
        <v>9</v>
      </c>
      <c r="C6" s="15"/>
      <c r="D6" s="15"/>
      <c r="E6" s="15"/>
      <c r="F6" s="16"/>
      <c r="G6" s="14"/>
      <c r="H6" s="14"/>
      <c r="I6" s="17">
        <f>SUM(H7:H98)</f>
        <v>948479.57953615813</v>
      </c>
    </row>
    <row r="7" spans="1:9" ht="15.75" x14ac:dyDescent="0.25">
      <c r="A7" s="1"/>
      <c r="B7" s="2" t="s">
        <v>10</v>
      </c>
      <c r="C7" s="3"/>
      <c r="D7" s="4"/>
      <c r="E7" s="3"/>
      <c r="F7" s="5"/>
      <c r="G7" s="6"/>
      <c r="H7" s="7"/>
      <c r="I7" s="8"/>
    </row>
    <row r="8" spans="1:9" ht="47.25" x14ac:dyDescent="0.25">
      <c r="A8" s="9">
        <f>IF(F8&lt;&gt;"",1+MAX($A$7:A7),"")</f>
        <v>1</v>
      </c>
      <c r="B8" s="10" t="s">
        <v>11</v>
      </c>
      <c r="C8" s="11">
        <v>11.066666666666665</v>
      </c>
      <c r="D8" s="4">
        <v>0.1</v>
      </c>
      <c r="E8" s="11">
        <f t="shared" ref="E8:E29" si="0">C8*(1+D8)</f>
        <v>12.173333333333332</v>
      </c>
      <c r="F8" s="5" t="s">
        <v>12</v>
      </c>
      <c r="G8" s="6">
        <v>510</v>
      </c>
      <c r="H8" s="7">
        <f t="shared" ref="H8:H29" si="1">G8*E8</f>
        <v>6208.4</v>
      </c>
      <c r="I8" s="8"/>
    </row>
    <row r="9" spans="1:9" ht="47.25" x14ac:dyDescent="0.25">
      <c r="A9" s="9">
        <f>IF(F9&lt;&gt;"",1+MAX($A$7:A8),"")</f>
        <v>2</v>
      </c>
      <c r="B9" s="10" t="s">
        <v>13</v>
      </c>
      <c r="C9" s="11">
        <v>2.9629629629629628</v>
      </c>
      <c r="D9" s="4">
        <v>0.1</v>
      </c>
      <c r="E9" s="11">
        <f t="shared" si="0"/>
        <v>3.2592592592592595</v>
      </c>
      <c r="F9" s="5" t="s">
        <v>12</v>
      </c>
      <c r="G9" s="6">
        <v>510</v>
      </c>
      <c r="H9" s="7">
        <f t="shared" si="1"/>
        <v>1662.2222222222224</v>
      </c>
      <c r="I9" s="8"/>
    </row>
    <row r="10" spans="1:9" ht="47.25" x14ac:dyDescent="0.25">
      <c r="A10" s="9">
        <f>IF(F10&lt;&gt;"",1+MAX($A$7:A9),"")</f>
        <v>3</v>
      </c>
      <c r="B10" s="10" t="s">
        <v>14</v>
      </c>
      <c r="C10" s="11">
        <v>0.86876666666666669</v>
      </c>
      <c r="D10" s="4">
        <v>0.1</v>
      </c>
      <c r="E10" s="11">
        <f t="shared" si="0"/>
        <v>0.9556433333333334</v>
      </c>
      <c r="F10" s="5" t="s">
        <v>12</v>
      </c>
      <c r="G10" s="6">
        <v>510</v>
      </c>
      <c r="H10" s="7">
        <f t="shared" si="1"/>
        <v>487.37810000000002</v>
      </c>
      <c r="I10" s="8"/>
    </row>
    <row r="11" spans="1:9" ht="47.25" x14ac:dyDescent="0.25">
      <c r="A11" s="9">
        <f>IF(F11&lt;&gt;"",1+MAX($A$7:A10),"")</f>
        <v>4</v>
      </c>
      <c r="B11" s="10" t="s">
        <v>15</v>
      </c>
      <c r="C11" s="11">
        <v>6.4518518518518526</v>
      </c>
      <c r="D11" s="4">
        <v>0.1</v>
      </c>
      <c r="E11" s="11">
        <f t="shared" si="0"/>
        <v>7.0970370370370386</v>
      </c>
      <c r="F11" s="5" t="s">
        <v>12</v>
      </c>
      <c r="G11" s="6">
        <v>510</v>
      </c>
      <c r="H11" s="7">
        <f t="shared" si="1"/>
        <v>3619.4888888888895</v>
      </c>
      <c r="I11" s="8"/>
    </row>
    <row r="12" spans="1:9" ht="47.25" x14ac:dyDescent="0.25">
      <c r="A12" s="9">
        <f>IF(F12&lt;&gt;"",1+MAX($A$7:A11),"")</f>
        <v>5</v>
      </c>
      <c r="B12" s="10" t="s">
        <v>16</v>
      </c>
      <c r="C12" s="11">
        <v>2.2333333333333334</v>
      </c>
      <c r="D12" s="4">
        <v>0.1</v>
      </c>
      <c r="E12" s="11">
        <f t="shared" si="0"/>
        <v>2.456666666666667</v>
      </c>
      <c r="F12" s="5" t="s">
        <v>12</v>
      </c>
      <c r="G12" s="6">
        <v>510</v>
      </c>
      <c r="H12" s="7">
        <f t="shared" si="1"/>
        <v>1252.9000000000001</v>
      </c>
      <c r="I12" s="8"/>
    </row>
    <row r="13" spans="1:9" ht="47.25" x14ac:dyDescent="0.25">
      <c r="A13" s="9">
        <f>IF(F13&lt;&gt;"",1+MAX($A$7:A12),"")</f>
        <v>6</v>
      </c>
      <c r="B13" s="10" t="s">
        <v>17</v>
      </c>
      <c r="C13" s="11">
        <v>2.9777777777777779</v>
      </c>
      <c r="D13" s="4">
        <v>0.1</v>
      </c>
      <c r="E13" s="11">
        <f t="shared" si="0"/>
        <v>3.275555555555556</v>
      </c>
      <c r="F13" s="5" t="s">
        <v>12</v>
      </c>
      <c r="G13" s="6">
        <v>510</v>
      </c>
      <c r="H13" s="7">
        <f t="shared" si="1"/>
        <v>1670.5333333333335</v>
      </c>
      <c r="I13" s="8"/>
    </row>
    <row r="14" spans="1:9" ht="47.25" x14ac:dyDescent="0.25">
      <c r="A14" s="9">
        <f>IF(F14&lt;&gt;"",1+MAX($A$7:A13),"")</f>
        <v>7</v>
      </c>
      <c r="B14" s="10" t="s">
        <v>18</v>
      </c>
      <c r="C14" s="11">
        <v>3.3053333333333335</v>
      </c>
      <c r="D14" s="4">
        <v>0.1</v>
      </c>
      <c r="E14" s="11">
        <f t="shared" si="0"/>
        <v>3.6358666666666672</v>
      </c>
      <c r="F14" s="5" t="s">
        <v>12</v>
      </c>
      <c r="G14" s="6">
        <v>510</v>
      </c>
      <c r="H14" s="7">
        <f t="shared" si="1"/>
        <v>1854.2920000000004</v>
      </c>
      <c r="I14" s="8"/>
    </row>
    <row r="15" spans="1:9" ht="47.25" x14ac:dyDescent="0.25">
      <c r="A15" s="9">
        <f>IF(F15&lt;&gt;"",1+MAX($A$7:A14),"")</f>
        <v>8</v>
      </c>
      <c r="B15" s="10" t="s">
        <v>19</v>
      </c>
      <c r="C15" s="11">
        <v>1.9851851851851852</v>
      </c>
      <c r="D15" s="4">
        <v>0.1</v>
      </c>
      <c r="E15" s="11">
        <f t="shared" si="0"/>
        <v>2.1837037037037037</v>
      </c>
      <c r="F15" s="5" t="s">
        <v>12</v>
      </c>
      <c r="G15" s="6">
        <v>510</v>
      </c>
      <c r="H15" s="7">
        <f t="shared" si="1"/>
        <v>1113.6888888888889</v>
      </c>
      <c r="I15" s="8"/>
    </row>
    <row r="16" spans="1:9" ht="47.25" x14ac:dyDescent="0.25">
      <c r="A16" s="9">
        <f>IF(F16&lt;&gt;"",1+MAX($A$7:A15),"")</f>
        <v>9</v>
      </c>
      <c r="B16" s="10" t="s">
        <v>20</v>
      </c>
      <c r="C16" s="11">
        <v>8.9333333333333336</v>
      </c>
      <c r="D16" s="4">
        <v>0.1</v>
      </c>
      <c r="E16" s="11">
        <f t="shared" si="0"/>
        <v>9.826666666666668</v>
      </c>
      <c r="F16" s="5" t="s">
        <v>12</v>
      </c>
      <c r="G16" s="6">
        <v>510</v>
      </c>
      <c r="H16" s="7">
        <f t="shared" si="1"/>
        <v>5011.6000000000004</v>
      </c>
      <c r="I16" s="8"/>
    </row>
    <row r="17" spans="1:9" ht="47.25" x14ac:dyDescent="0.25">
      <c r="A17" s="9">
        <f>IF(F17&lt;&gt;"",1+MAX($A$7:A16),"")</f>
        <v>10</v>
      </c>
      <c r="B17" s="10" t="s">
        <v>21</v>
      </c>
      <c r="C17" s="11">
        <v>0.99259259259259258</v>
      </c>
      <c r="D17" s="4">
        <v>0.1</v>
      </c>
      <c r="E17" s="11">
        <f t="shared" si="0"/>
        <v>1.0918518518518519</v>
      </c>
      <c r="F17" s="5" t="s">
        <v>12</v>
      </c>
      <c r="G17" s="6">
        <v>510</v>
      </c>
      <c r="H17" s="7">
        <f t="shared" si="1"/>
        <v>556.84444444444443</v>
      </c>
      <c r="I17" s="8"/>
    </row>
    <row r="18" spans="1:9" ht="47.25" x14ac:dyDescent="0.25">
      <c r="A18" s="9">
        <f>IF(F18&lt;&gt;"",1+MAX($A$7:A17),"")</f>
        <v>11</v>
      </c>
      <c r="B18" s="10" t="s">
        <v>22</v>
      </c>
      <c r="C18" s="11">
        <v>1.4888888888888889</v>
      </c>
      <c r="D18" s="4">
        <v>0.1</v>
      </c>
      <c r="E18" s="11">
        <f t="shared" si="0"/>
        <v>1.637777777777778</v>
      </c>
      <c r="F18" s="5" t="s">
        <v>12</v>
      </c>
      <c r="G18" s="6">
        <v>510</v>
      </c>
      <c r="H18" s="7">
        <f t="shared" si="1"/>
        <v>835.26666666666677</v>
      </c>
      <c r="I18" s="8"/>
    </row>
    <row r="19" spans="1:9" ht="47.25" x14ac:dyDescent="0.25">
      <c r="A19" s="9">
        <f>IF(F19&lt;&gt;"",1+MAX($A$7:A18),"")</f>
        <v>12</v>
      </c>
      <c r="B19" s="10" t="s">
        <v>23</v>
      </c>
      <c r="C19" s="11">
        <v>1.7333333333333334</v>
      </c>
      <c r="D19" s="4">
        <v>0.1</v>
      </c>
      <c r="E19" s="11">
        <f t="shared" si="0"/>
        <v>1.906666666666667</v>
      </c>
      <c r="F19" s="5" t="s">
        <v>12</v>
      </c>
      <c r="G19" s="6">
        <v>510</v>
      </c>
      <c r="H19" s="7">
        <f t="shared" si="1"/>
        <v>972.40000000000009</v>
      </c>
      <c r="I19" s="8"/>
    </row>
    <row r="20" spans="1:9" ht="47.25" x14ac:dyDescent="0.25">
      <c r="A20" s="9">
        <f>IF(F20&lt;&gt;"",1+MAX($A$7:A19),"")</f>
        <v>13</v>
      </c>
      <c r="B20" s="10" t="s">
        <v>24</v>
      </c>
      <c r="C20" s="11">
        <v>0.92592592592592593</v>
      </c>
      <c r="D20" s="4">
        <v>0.1</v>
      </c>
      <c r="E20" s="11">
        <f t="shared" si="0"/>
        <v>1.0185185185185186</v>
      </c>
      <c r="F20" s="5" t="s">
        <v>12</v>
      </c>
      <c r="G20" s="6">
        <v>510</v>
      </c>
      <c r="H20" s="7">
        <f t="shared" si="1"/>
        <v>519.44444444444446</v>
      </c>
      <c r="I20" s="8"/>
    </row>
    <row r="21" spans="1:9" ht="47.25" x14ac:dyDescent="0.25">
      <c r="A21" s="9">
        <f>IF(F21&lt;&gt;"",1+MAX($A$7:A20),"")</f>
        <v>14</v>
      </c>
      <c r="B21" s="10" t="s">
        <v>25</v>
      </c>
      <c r="C21" s="11">
        <v>4.9481481481481477</v>
      </c>
      <c r="D21" s="4">
        <v>0.1</v>
      </c>
      <c r="E21" s="11">
        <f t="shared" si="0"/>
        <v>5.4429629629629632</v>
      </c>
      <c r="F21" s="5" t="s">
        <v>12</v>
      </c>
      <c r="G21" s="6">
        <v>510</v>
      </c>
      <c r="H21" s="7">
        <f t="shared" si="1"/>
        <v>2775.911111111111</v>
      </c>
      <c r="I21" s="8"/>
    </row>
    <row r="22" spans="1:9" ht="47.25" x14ac:dyDescent="0.25">
      <c r="A22" s="9">
        <f>IF(F22&lt;&gt;"",1+MAX($A$7:A21),"")</f>
        <v>15</v>
      </c>
      <c r="B22" s="10" t="s">
        <v>26</v>
      </c>
      <c r="C22" s="11">
        <v>0.41851851851851846</v>
      </c>
      <c r="D22" s="4">
        <v>0.1</v>
      </c>
      <c r="E22" s="11">
        <f t="shared" si="0"/>
        <v>0.46037037037037032</v>
      </c>
      <c r="F22" s="5" t="s">
        <v>12</v>
      </c>
      <c r="G22" s="6">
        <v>510</v>
      </c>
      <c r="H22" s="7">
        <f t="shared" si="1"/>
        <v>234.78888888888886</v>
      </c>
      <c r="I22" s="8"/>
    </row>
    <row r="23" spans="1:9" ht="47.25" x14ac:dyDescent="0.25">
      <c r="A23" s="9">
        <f>IF(F23&lt;&gt;"",1+MAX($A$7:A22),"")</f>
        <v>16</v>
      </c>
      <c r="B23" s="10" t="s">
        <v>27</v>
      </c>
      <c r="C23" s="11">
        <v>1.7288888888888889</v>
      </c>
      <c r="D23" s="4">
        <v>0.1</v>
      </c>
      <c r="E23" s="11">
        <f t="shared" si="0"/>
        <v>1.901777777777778</v>
      </c>
      <c r="F23" s="5" t="s">
        <v>12</v>
      </c>
      <c r="G23" s="6">
        <v>510</v>
      </c>
      <c r="H23" s="7">
        <f t="shared" si="1"/>
        <v>969.90666666666675</v>
      </c>
      <c r="I23" s="8"/>
    </row>
    <row r="24" spans="1:9" ht="47.25" x14ac:dyDescent="0.25">
      <c r="A24" s="9">
        <f>IF(F24&lt;&gt;"",1+MAX($A$7:A23),"")</f>
        <v>17</v>
      </c>
      <c r="B24" s="10" t="s">
        <v>28</v>
      </c>
      <c r="C24" s="11">
        <v>0.86876666666666669</v>
      </c>
      <c r="D24" s="4">
        <v>0.1</v>
      </c>
      <c r="E24" s="11">
        <f t="shared" si="0"/>
        <v>0.9556433333333334</v>
      </c>
      <c r="F24" s="5" t="s">
        <v>12</v>
      </c>
      <c r="G24" s="6">
        <v>510</v>
      </c>
      <c r="H24" s="7">
        <f t="shared" si="1"/>
        <v>487.37810000000002</v>
      </c>
      <c r="I24" s="8"/>
    </row>
    <row r="25" spans="1:9" ht="47.25" x14ac:dyDescent="0.25">
      <c r="A25" s="9">
        <f>IF(F25&lt;&gt;"",1+MAX($A$7:A24),"")</f>
        <v>18</v>
      </c>
      <c r="B25" s="10" t="s">
        <v>29</v>
      </c>
      <c r="C25" s="11">
        <v>0.31018518518518517</v>
      </c>
      <c r="D25" s="4">
        <v>0.1</v>
      </c>
      <c r="E25" s="11">
        <f t="shared" si="0"/>
        <v>0.34120370370370373</v>
      </c>
      <c r="F25" s="5" t="s">
        <v>12</v>
      </c>
      <c r="G25" s="6">
        <v>510</v>
      </c>
      <c r="H25" s="7">
        <f t="shared" si="1"/>
        <v>174.01388888888891</v>
      </c>
      <c r="I25" s="8"/>
    </row>
    <row r="26" spans="1:9" ht="47.25" x14ac:dyDescent="0.25">
      <c r="A26" s="9">
        <f>IF(F26&lt;&gt;"",1+MAX($A$7:A25),"")</f>
        <v>19</v>
      </c>
      <c r="B26" s="10" t="s">
        <v>30</v>
      </c>
      <c r="C26" s="11">
        <v>8.6851851851851851</v>
      </c>
      <c r="D26" s="4">
        <v>0.1</v>
      </c>
      <c r="E26" s="11">
        <f t="shared" si="0"/>
        <v>9.5537037037037038</v>
      </c>
      <c r="F26" s="5" t="s">
        <v>12</v>
      </c>
      <c r="G26" s="6">
        <v>510</v>
      </c>
      <c r="H26" s="7">
        <f t="shared" si="1"/>
        <v>4872.3888888888887</v>
      </c>
      <c r="I26" s="8"/>
    </row>
    <row r="27" spans="1:9" ht="47.25" x14ac:dyDescent="0.25">
      <c r="A27" s="9">
        <f>IF(F27&lt;&gt;"",1+MAX($A$7:A26),"")</f>
        <v>20</v>
      </c>
      <c r="B27" s="10" t="s">
        <v>31</v>
      </c>
      <c r="C27" s="11">
        <v>9.2777777777777786</v>
      </c>
      <c r="D27" s="4">
        <v>0.1</v>
      </c>
      <c r="E27" s="11">
        <f t="shared" si="0"/>
        <v>10.205555555555557</v>
      </c>
      <c r="F27" s="5" t="s">
        <v>12</v>
      </c>
      <c r="G27" s="6">
        <v>510</v>
      </c>
      <c r="H27" s="7">
        <f t="shared" si="1"/>
        <v>5204.8333333333339</v>
      </c>
      <c r="I27" s="8"/>
    </row>
    <row r="28" spans="1:9" ht="47.25" x14ac:dyDescent="0.25">
      <c r="A28" s="9">
        <f>IF(F28&lt;&gt;"",1+MAX($A$7:A27),"")</f>
        <v>21</v>
      </c>
      <c r="B28" s="10" t="s">
        <v>32</v>
      </c>
      <c r="C28" s="11">
        <v>8.8888888888888893</v>
      </c>
      <c r="D28" s="4">
        <v>0.1</v>
      </c>
      <c r="E28" s="11">
        <f t="shared" si="0"/>
        <v>9.7777777777777786</v>
      </c>
      <c r="F28" s="5" t="s">
        <v>12</v>
      </c>
      <c r="G28" s="6">
        <v>510</v>
      </c>
      <c r="H28" s="7">
        <f t="shared" si="1"/>
        <v>4986.666666666667</v>
      </c>
      <c r="I28" s="8"/>
    </row>
    <row r="29" spans="1:9" ht="47.25" x14ac:dyDescent="0.25">
      <c r="A29" s="9">
        <f>IF(F29&lt;&gt;"",1+MAX($A$7:A28),"")</f>
        <v>22</v>
      </c>
      <c r="B29" s="10" t="s">
        <v>33</v>
      </c>
      <c r="C29" s="11">
        <v>1.0088066666666666</v>
      </c>
      <c r="D29" s="4">
        <v>0.1</v>
      </c>
      <c r="E29" s="11">
        <f t="shared" si="0"/>
        <v>1.1096873333333335</v>
      </c>
      <c r="F29" s="5" t="s">
        <v>12</v>
      </c>
      <c r="G29" s="6">
        <v>510</v>
      </c>
      <c r="H29" s="7">
        <f t="shared" si="1"/>
        <v>565.94054000000006</v>
      </c>
      <c r="I29" s="8"/>
    </row>
    <row r="30" spans="1:9" ht="15.75" x14ac:dyDescent="0.25">
      <c r="A30" s="1" t="str">
        <f>IF(F30&lt;&gt;"",1+MAX($A$7:A29),"")</f>
        <v/>
      </c>
      <c r="B30" s="2" t="s">
        <v>34</v>
      </c>
      <c r="C30" s="11"/>
      <c r="D30" s="4"/>
      <c r="E30" s="3"/>
      <c r="F30" s="5"/>
      <c r="G30" s="6"/>
      <c r="H30" s="7"/>
      <c r="I30" s="8"/>
    </row>
    <row r="31" spans="1:9" ht="63" x14ac:dyDescent="0.25">
      <c r="A31" s="9">
        <f>IF(F31&lt;&gt;"",1+MAX($A$7:A29),"")</f>
        <v>23</v>
      </c>
      <c r="B31" s="10" t="s">
        <v>35</v>
      </c>
      <c r="C31" s="11">
        <v>9.2326888888888892</v>
      </c>
      <c r="D31" s="4">
        <v>0.1</v>
      </c>
      <c r="E31" s="11">
        <f t="shared" ref="E31:E64" si="2">C31*(1+D31)</f>
        <v>10.155957777777779</v>
      </c>
      <c r="F31" s="5" t="s">
        <v>12</v>
      </c>
      <c r="G31" s="6">
        <v>455</v>
      </c>
      <c r="H31" s="7">
        <f t="shared" ref="H31:H64" si="3">G31*E31</f>
        <v>4620.9607888888895</v>
      </c>
      <c r="I31" s="8"/>
    </row>
    <row r="32" spans="1:9" ht="63" x14ac:dyDescent="0.25">
      <c r="A32" s="9">
        <f>IF(F32&lt;&gt;"",1+MAX($A$7:A30),"")</f>
        <v>23</v>
      </c>
      <c r="B32" s="10" t="s">
        <v>36</v>
      </c>
      <c r="C32" s="11">
        <v>11.285</v>
      </c>
      <c r="D32" s="4">
        <v>0.1</v>
      </c>
      <c r="E32" s="11">
        <f t="shared" si="2"/>
        <v>12.413500000000001</v>
      </c>
      <c r="F32" s="5" t="s">
        <v>12</v>
      </c>
      <c r="G32" s="6">
        <v>455</v>
      </c>
      <c r="H32" s="7">
        <f t="shared" si="3"/>
        <v>5648.1425000000008</v>
      </c>
      <c r="I32" s="8"/>
    </row>
    <row r="33" spans="1:9" ht="63" x14ac:dyDescent="0.25">
      <c r="A33" s="9">
        <f>IF(F33&lt;&gt;"",1+MAX($A$7:A32),"")</f>
        <v>24</v>
      </c>
      <c r="B33" s="10" t="s">
        <v>37</v>
      </c>
      <c r="C33" s="11">
        <v>9.7477724788888871</v>
      </c>
      <c r="D33" s="4">
        <v>0.1</v>
      </c>
      <c r="E33" s="11">
        <f t="shared" si="2"/>
        <v>10.722549726777777</v>
      </c>
      <c r="F33" s="5" t="s">
        <v>12</v>
      </c>
      <c r="G33" s="6">
        <v>455</v>
      </c>
      <c r="H33" s="7">
        <f t="shared" si="3"/>
        <v>4878.760125683888</v>
      </c>
      <c r="I33" s="8"/>
    </row>
    <row r="34" spans="1:9" ht="63" x14ac:dyDescent="0.25">
      <c r="A34" s="9">
        <f>IF(F34&lt;&gt;"",1+MAX($A$7:A33),"")</f>
        <v>25</v>
      </c>
      <c r="B34" s="10" t="s">
        <v>38</v>
      </c>
      <c r="C34" s="11">
        <v>1.1522222222222223</v>
      </c>
      <c r="D34" s="4">
        <v>0.1</v>
      </c>
      <c r="E34" s="11">
        <f t="shared" si="2"/>
        <v>1.2674444444444446</v>
      </c>
      <c r="F34" s="5" t="s">
        <v>12</v>
      </c>
      <c r="G34" s="6">
        <v>455</v>
      </c>
      <c r="H34" s="7">
        <f t="shared" si="3"/>
        <v>576.68722222222232</v>
      </c>
      <c r="I34" s="8"/>
    </row>
    <row r="35" spans="1:9" ht="47.25" x14ac:dyDescent="0.25">
      <c r="A35" s="9">
        <f>IF(F35&lt;&gt;"",1+MAX($A$7:A34),"")</f>
        <v>26</v>
      </c>
      <c r="B35" s="10" t="s">
        <v>39</v>
      </c>
      <c r="C35" s="11">
        <v>0.95983703703703704</v>
      </c>
      <c r="D35" s="4">
        <v>0.1</v>
      </c>
      <c r="E35" s="11">
        <f t="shared" si="2"/>
        <v>1.0558207407407407</v>
      </c>
      <c r="F35" s="5" t="s">
        <v>12</v>
      </c>
      <c r="G35" s="6">
        <v>455</v>
      </c>
      <c r="H35" s="7">
        <f t="shared" si="3"/>
        <v>480.39843703703701</v>
      </c>
      <c r="I35" s="8"/>
    </row>
    <row r="36" spans="1:9" ht="47.25" x14ac:dyDescent="0.25">
      <c r="A36" s="9">
        <f>IF(F36&lt;&gt;"",1+MAX($A$7:A35),"")</f>
        <v>27</v>
      </c>
      <c r="B36" s="10" t="s">
        <v>40</v>
      </c>
      <c r="C36" s="11">
        <v>0.39703703703703708</v>
      </c>
      <c r="D36" s="4">
        <v>0.1</v>
      </c>
      <c r="E36" s="11">
        <f t="shared" si="2"/>
        <v>0.43674074074074082</v>
      </c>
      <c r="F36" s="5" t="s">
        <v>12</v>
      </c>
      <c r="G36" s="6">
        <v>455</v>
      </c>
      <c r="H36" s="7">
        <f t="shared" si="3"/>
        <v>198.71703703703707</v>
      </c>
      <c r="I36" s="8"/>
    </row>
    <row r="37" spans="1:9" ht="47.25" x14ac:dyDescent="0.25">
      <c r="A37" s="9">
        <f>IF(F37&lt;&gt;"",1+MAX($A$7:A36),"")</f>
        <v>28</v>
      </c>
      <c r="B37" s="10" t="s">
        <v>41</v>
      </c>
      <c r="C37" s="11">
        <v>0.54599540740740748</v>
      </c>
      <c r="D37" s="4">
        <v>0.1</v>
      </c>
      <c r="E37" s="11">
        <f t="shared" si="2"/>
        <v>0.60059494814814829</v>
      </c>
      <c r="F37" s="5" t="s">
        <v>12</v>
      </c>
      <c r="G37" s="6">
        <v>455</v>
      </c>
      <c r="H37" s="7">
        <f t="shared" si="3"/>
        <v>273.27070140740744</v>
      </c>
      <c r="I37" s="8"/>
    </row>
    <row r="38" spans="1:9" ht="63" x14ac:dyDescent="0.25">
      <c r="A38" s="9">
        <f>IF(F38&lt;&gt;"",1+MAX($A$7:A37),"")</f>
        <v>29</v>
      </c>
      <c r="B38" s="10" t="s">
        <v>42</v>
      </c>
      <c r="C38" s="11">
        <v>3.658319111111112</v>
      </c>
      <c r="D38" s="4">
        <v>0.1</v>
      </c>
      <c r="E38" s="11">
        <f t="shared" si="2"/>
        <v>4.0241510222222239</v>
      </c>
      <c r="F38" s="5" t="s">
        <v>12</v>
      </c>
      <c r="G38" s="6">
        <v>455</v>
      </c>
      <c r="H38" s="7">
        <f t="shared" si="3"/>
        <v>1830.9887151111118</v>
      </c>
      <c r="I38" s="8"/>
    </row>
    <row r="39" spans="1:9" ht="47.25" x14ac:dyDescent="0.25">
      <c r="A39" s="9">
        <f>IF(F39&lt;&gt;"",1+MAX($A$7:A38),"")</f>
        <v>30</v>
      </c>
      <c r="B39" s="10" t="s">
        <v>43</v>
      </c>
      <c r="C39" s="11">
        <v>4.5933333333333328</v>
      </c>
      <c r="D39" s="4">
        <v>0.1</v>
      </c>
      <c r="E39" s="11">
        <f t="shared" si="2"/>
        <v>5.0526666666666662</v>
      </c>
      <c r="F39" s="5" t="s">
        <v>12</v>
      </c>
      <c r="G39" s="6">
        <v>455</v>
      </c>
      <c r="H39" s="7">
        <f t="shared" si="3"/>
        <v>2298.9633333333331</v>
      </c>
      <c r="I39" s="8"/>
    </row>
    <row r="40" spans="1:9" ht="63" x14ac:dyDescent="0.25">
      <c r="A40" s="9">
        <f>IF(F40&lt;&gt;"",1+MAX($A$7:A38),"")</f>
        <v>30</v>
      </c>
      <c r="B40" s="10" t="s">
        <v>44</v>
      </c>
      <c r="C40" s="11">
        <v>4.6913400000000003</v>
      </c>
      <c r="D40" s="4">
        <v>0.1</v>
      </c>
      <c r="E40" s="11">
        <f t="shared" si="2"/>
        <v>5.1604740000000007</v>
      </c>
      <c r="F40" s="5" t="s">
        <v>12</v>
      </c>
      <c r="G40" s="6">
        <v>455</v>
      </c>
      <c r="H40" s="7">
        <f t="shared" si="3"/>
        <v>2348.0156700000002</v>
      </c>
      <c r="I40" s="8"/>
    </row>
    <row r="41" spans="1:9" ht="63" x14ac:dyDescent="0.25">
      <c r="A41" s="9">
        <f>IF(F41&lt;&gt;"",1+MAX($A$7:A39),"")</f>
        <v>31</v>
      </c>
      <c r="B41" s="10" t="s">
        <v>45</v>
      </c>
      <c r="C41" s="11">
        <v>5.4927592592592598</v>
      </c>
      <c r="D41" s="4">
        <v>0.1</v>
      </c>
      <c r="E41" s="11">
        <f t="shared" si="2"/>
        <v>6.0420351851851866</v>
      </c>
      <c r="F41" s="5" t="s">
        <v>12</v>
      </c>
      <c r="G41" s="6">
        <v>455</v>
      </c>
      <c r="H41" s="7">
        <f t="shared" si="3"/>
        <v>2749.1260092592597</v>
      </c>
      <c r="I41" s="8"/>
    </row>
    <row r="42" spans="1:9" ht="63" x14ac:dyDescent="0.25">
      <c r="A42" s="9">
        <f>IF(F42&lt;&gt;"",1+MAX($A$7:A41),"")</f>
        <v>32</v>
      </c>
      <c r="B42" s="10" t="s">
        <v>46</v>
      </c>
      <c r="C42" s="11">
        <v>2.6596518518518519</v>
      </c>
      <c r="D42" s="4">
        <v>0.1</v>
      </c>
      <c r="E42" s="11">
        <f t="shared" si="2"/>
        <v>2.9256170370370373</v>
      </c>
      <c r="F42" s="5" t="s">
        <v>12</v>
      </c>
      <c r="G42" s="6">
        <v>455</v>
      </c>
      <c r="H42" s="7">
        <f t="shared" si="3"/>
        <v>1331.1557518518521</v>
      </c>
      <c r="I42" s="8"/>
    </row>
    <row r="43" spans="1:9" ht="63" x14ac:dyDescent="0.25">
      <c r="A43" s="9">
        <f>IF(F43&lt;&gt;"",1+MAX($A$7:A42),"")</f>
        <v>33</v>
      </c>
      <c r="B43" s="10" t="s">
        <v>47</v>
      </c>
      <c r="C43" s="11">
        <v>1.9851851851851852</v>
      </c>
      <c r="D43" s="4">
        <v>0.1</v>
      </c>
      <c r="E43" s="11">
        <f t="shared" si="2"/>
        <v>2.1837037037037037</v>
      </c>
      <c r="F43" s="5" t="s">
        <v>12</v>
      </c>
      <c r="G43" s="6">
        <v>455</v>
      </c>
      <c r="H43" s="7">
        <f t="shared" si="3"/>
        <v>993.5851851851852</v>
      </c>
      <c r="I43" s="8"/>
    </row>
    <row r="44" spans="1:9" ht="47.25" x14ac:dyDescent="0.25">
      <c r="A44" s="9">
        <f>IF(F44&lt;&gt;"",1+MAX($A$7:A43),"")</f>
        <v>34</v>
      </c>
      <c r="B44" s="10" t="s">
        <v>48</v>
      </c>
      <c r="C44" s="11">
        <v>0.83777777777777784</v>
      </c>
      <c r="D44" s="4">
        <v>0.1</v>
      </c>
      <c r="E44" s="11">
        <f t="shared" si="2"/>
        <v>0.92155555555555568</v>
      </c>
      <c r="F44" s="5" t="s">
        <v>12</v>
      </c>
      <c r="G44" s="6">
        <v>455</v>
      </c>
      <c r="H44" s="7">
        <f t="shared" si="3"/>
        <v>419.30777777777786</v>
      </c>
      <c r="I44" s="8"/>
    </row>
    <row r="45" spans="1:9" ht="63" x14ac:dyDescent="0.25">
      <c r="A45" s="9">
        <f>IF(F45&lt;&gt;"",1+MAX($A$7:A43),"")</f>
        <v>34</v>
      </c>
      <c r="B45" s="10" t="s">
        <v>49</v>
      </c>
      <c r="C45" s="11">
        <v>3.8160222222222226</v>
      </c>
      <c r="D45" s="4">
        <v>0.1</v>
      </c>
      <c r="E45" s="11">
        <f t="shared" si="2"/>
        <v>4.197624444444445</v>
      </c>
      <c r="F45" s="5" t="s">
        <v>12</v>
      </c>
      <c r="G45" s="6">
        <v>455</v>
      </c>
      <c r="H45" s="7">
        <f t="shared" si="3"/>
        <v>1909.9191222222225</v>
      </c>
      <c r="I45" s="8"/>
    </row>
    <row r="46" spans="1:9" ht="47.25" x14ac:dyDescent="0.25">
      <c r="A46" s="9">
        <f>IF(F46&lt;&gt;"",1+MAX($A$7:A44),"")</f>
        <v>35</v>
      </c>
      <c r="B46" s="10" t="s">
        <v>50</v>
      </c>
      <c r="C46" s="11">
        <v>0.99259259259259258</v>
      </c>
      <c r="D46" s="4">
        <v>0.1</v>
      </c>
      <c r="E46" s="11">
        <f t="shared" si="2"/>
        <v>1.0918518518518519</v>
      </c>
      <c r="F46" s="5" t="s">
        <v>12</v>
      </c>
      <c r="G46" s="6">
        <v>455</v>
      </c>
      <c r="H46" s="7">
        <f t="shared" si="3"/>
        <v>496.7925925925926</v>
      </c>
      <c r="I46" s="8"/>
    </row>
    <row r="47" spans="1:9" ht="47.25" x14ac:dyDescent="0.25">
      <c r="A47" s="9">
        <f>IF(F47&lt;&gt;"",1+MAX($A$7:A45),"")</f>
        <v>35</v>
      </c>
      <c r="B47" s="10" t="s">
        <v>51</v>
      </c>
      <c r="C47" s="11">
        <v>0.3515534666666667</v>
      </c>
      <c r="D47" s="4">
        <v>0.1</v>
      </c>
      <c r="E47" s="11">
        <f t="shared" si="2"/>
        <v>0.3867088133333334</v>
      </c>
      <c r="F47" s="5" t="s">
        <v>12</v>
      </c>
      <c r="G47" s="6">
        <v>455</v>
      </c>
      <c r="H47" s="7">
        <f t="shared" si="3"/>
        <v>175.95251006666669</v>
      </c>
      <c r="I47" s="8"/>
    </row>
    <row r="48" spans="1:9" ht="47.25" x14ac:dyDescent="0.25">
      <c r="A48" s="9">
        <f>IF(F48&lt;&gt;"",1+MAX($A$7:A44),"")</f>
        <v>35</v>
      </c>
      <c r="B48" s="10" t="s">
        <v>52</v>
      </c>
      <c r="C48" s="11">
        <v>1.1555555555555557</v>
      </c>
      <c r="D48" s="4">
        <v>0.1</v>
      </c>
      <c r="E48" s="11">
        <f t="shared" si="2"/>
        <v>1.2711111111111113</v>
      </c>
      <c r="F48" s="5" t="s">
        <v>12</v>
      </c>
      <c r="G48" s="6">
        <v>455</v>
      </c>
      <c r="H48" s="7">
        <f t="shared" si="3"/>
        <v>578.35555555555561</v>
      </c>
      <c r="I48" s="8"/>
    </row>
    <row r="49" spans="1:9" ht="47.25" x14ac:dyDescent="0.25">
      <c r="A49" s="9">
        <f>IF(F49&lt;&gt;"",1+MAX($A$7:A48),"")</f>
        <v>36</v>
      </c>
      <c r="B49" s="10" t="s">
        <v>53</v>
      </c>
      <c r="C49" s="11">
        <v>2.9703333333333339</v>
      </c>
      <c r="D49" s="4">
        <v>0.1</v>
      </c>
      <c r="E49" s="11">
        <f t="shared" si="2"/>
        <v>3.2673666666666676</v>
      </c>
      <c r="F49" s="5" t="s">
        <v>12</v>
      </c>
      <c r="G49" s="6">
        <v>455</v>
      </c>
      <c r="H49" s="7">
        <f t="shared" si="3"/>
        <v>1486.6518333333338</v>
      </c>
      <c r="I49" s="8"/>
    </row>
    <row r="50" spans="1:9" ht="47.25" x14ac:dyDescent="0.25">
      <c r="A50" s="9">
        <f>IF(F50&lt;&gt;"",1+MAX($A$7:A49),"")</f>
        <v>37</v>
      </c>
      <c r="B50" s="10" t="s">
        <v>54</v>
      </c>
      <c r="C50" s="11">
        <v>15.762962962962964</v>
      </c>
      <c r="D50" s="4">
        <v>0.1</v>
      </c>
      <c r="E50" s="11">
        <f t="shared" si="2"/>
        <v>17.339259259259261</v>
      </c>
      <c r="F50" s="5" t="s">
        <v>12</v>
      </c>
      <c r="G50" s="6">
        <v>455</v>
      </c>
      <c r="H50" s="7">
        <f t="shared" si="3"/>
        <v>7889.362962962964</v>
      </c>
      <c r="I50" s="8"/>
    </row>
    <row r="51" spans="1:9" ht="47.25" x14ac:dyDescent="0.25">
      <c r="A51" s="9">
        <f>IF(F51&lt;&gt;"",1+MAX($A$7:A50),"")</f>
        <v>38</v>
      </c>
      <c r="B51" s="10" t="s">
        <v>55</v>
      </c>
      <c r="C51" s="11">
        <v>3.4481481481481486</v>
      </c>
      <c r="D51" s="4">
        <v>0.1</v>
      </c>
      <c r="E51" s="11">
        <f t="shared" si="2"/>
        <v>3.7929629629629638</v>
      </c>
      <c r="F51" s="5" t="s">
        <v>12</v>
      </c>
      <c r="G51" s="6">
        <v>455</v>
      </c>
      <c r="H51" s="7">
        <f t="shared" si="3"/>
        <v>1725.7981481481486</v>
      </c>
      <c r="I51" s="8"/>
    </row>
    <row r="52" spans="1:9" ht="47.25" x14ac:dyDescent="0.25">
      <c r="A52" s="9">
        <f>IF(F52&lt;&gt;"",1+MAX($A$7:A51),"")</f>
        <v>39</v>
      </c>
      <c r="B52" s="10" t="s">
        <v>56</v>
      </c>
      <c r="C52" s="11">
        <v>0.86067703703703713</v>
      </c>
      <c r="D52" s="4">
        <v>0.1</v>
      </c>
      <c r="E52" s="11">
        <f t="shared" si="2"/>
        <v>0.94674474074074089</v>
      </c>
      <c r="F52" s="5" t="s">
        <v>12</v>
      </c>
      <c r="G52" s="6">
        <v>455</v>
      </c>
      <c r="H52" s="7">
        <f t="shared" si="3"/>
        <v>430.76885703703709</v>
      </c>
      <c r="I52" s="8"/>
    </row>
    <row r="53" spans="1:9" ht="47.25" x14ac:dyDescent="0.25">
      <c r="A53" s="9">
        <f>IF(F53&lt;&gt;"",1+MAX($A$7:A52),"")</f>
        <v>40</v>
      </c>
      <c r="B53" s="10" t="s">
        <v>57</v>
      </c>
      <c r="C53" s="11">
        <v>5.0718518518518518</v>
      </c>
      <c r="D53" s="4">
        <v>0.1</v>
      </c>
      <c r="E53" s="11">
        <f t="shared" si="2"/>
        <v>5.5790370370370379</v>
      </c>
      <c r="F53" s="5" t="s">
        <v>12</v>
      </c>
      <c r="G53" s="6">
        <v>455</v>
      </c>
      <c r="H53" s="7">
        <f t="shared" si="3"/>
        <v>2538.4618518518523</v>
      </c>
      <c r="I53" s="8"/>
    </row>
    <row r="54" spans="1:9" ht="47.25" x14ac:dyDescent="0.25">
      <c r="A54" s="9">
        <f>IF(F54&lt;&gt;"",1+MAX($A$7:A53),"")</f>
        <v>41</v>
      </c>
      <c r="B54" s="10" t="s">
        <v>58</v>
      </c>
      <c r="C54" s="11">
        <v>8.1084888888888909</v>
      </c>
      <c r="D54" s="4">
        <v>0.1</v>
      </c>
      <c r="E54" s="11">
        <f t="shared" si="2"/>
        <v>8.9193377777777805</v>
      </c>
      <c r="F54" s="5" t="s">
        <v>12</v>
      </c>
      <c r="G54" s="6">
        <v>455</v>
      </c>
      <c r="H54" s="7">
        <f t="shared" si="3"/>
        <v>4058.29868888889</v>
      </c>
      <c r="I54" s="8"/>
    </row>
    <row r="55" spans="1:9" ht="63" x14ac:dyDescent="0.25">
      <c r="A55" s="9">
        <f>IF(F55&lt;&gt;"",1+MAX($A$7:A54),"")</f>
        <v>42</v>
      </c>
      <c r="B55" s="10" t="s">
        <v>59</v>
      </c>
      <c r="C55" s="11">
        <v>2.613</v>
      </c>
      <c r="D55" s="4">
        <v>0.1</v>
      </c>
      <c r="E55" s="11">
        <f t="shared" si="2"/>
        <v>2.8743000000000003</v>
      </c>
      <c r="F55" s="5" t="s">
        <v>12</v>
      </c>
      <c r="G55" s="6">
        <v>455</v>
      </c>
      <c r="H55" s="7">
        <f t="shared" si="3"/>
        <v>1307.8065000000001</v>
      </c>
      <c r="I55" s="8"/>
    </row>
    <row r="56" spans="1:9" ht="63" x14ac:dyDescent="0.25">
      <c r="A56" s="9">
        <f>IF(F56&lt;&gt;"",1+MAX($A$7:A55),"")</f>
        <v>43</v>
      </c>
      <c r="B56" s="10" t="s">
        <v>60</v>
      </c>
      <c r="C56" s="11">
        <v>4.5066666666666668</v>
      </c>
      <c r="D56" s="4">
        <v>0.1</v>
      </c>
      <c r="E56" s="11">
        <f t="shared" si="2"/>
        <v>4.9573333333333336</v>
      </c>
      <c r="F56" s="5" t="s">
        <v>12</v>
      </c>
      <c r="G56" s="6">
        <v>455</v>
      </c>
      <c r="H56" s="7">
        <f t="shared" si="3"/>
        <v>2255.5866666666666</v>
      </c>
      <c r="I56" s="8"/>
    </row>
    <row r="57" spans="1:9" ht="63" x14ac:dyDescent="0.25">
      <c r="A57" s="9">
        <f>IF(F57&lt;&gt;"",1+MAX($A$7:A56),"")</f>
        <v>44</v>
      </c>
      <c r="B57" s="10" t="s">
        <v>61</v>
      </c>
      <c r="C57" s="11">
        <v>8.18888888888889</v>
      </c>
      <c r="D57" s="4">
        <v>0.1</v>
      </c>
      <c r="E57" s="11">
        <f t="shared" si="2"/>
        <v>9.007777777777779</v>
      </c>
      <c r="F57" s="5" t="s">
        <v>12</v>
      </c>
      <c r="G57" s="6">
        <v>455</v>
      </c>
      <c r="H57" s="7">
        <f t="shared" si="3"/>
        <v>4098.5388888888892</v>
      </c>
      <c r="I57" s="8"/>
    </row>
    <row r="58" spans="1:9" ht="47.25" x14ac:dyDescent="0.25">
      <c r="A58" s="9">
        <f>IF(F58&lt;&gt;"",1+MAX($A$7:A57),"")</f>
        <v>45</v>
      </c>
      <c r="B58" s="10" t="s">
        <v>62</v>
      </c>
      <c r="C58" s="11">
        <v>7.0314266666666674</v>
      </c>
      <c r="D58" s="4">
        <v>0.1</v>
      </c>
      <c r="E58" s="11">
        <f t="shared" si="2"/>
        <v>7.7345693333333347</v>
      </c>
      <c r="F58" s="5" t="s">
        <v>12</v>
      </c>
      <c r="G58" s="6">
        <v>455</v>
      </c>
      <c r="H58" s="7">
        <f t="shared" si="3"/>
        <v>3519.2290466666673</v>
      </c>
      <c r="I58" s="8"/>
    </row>
    <row r="59" spans="1:9" ht="47.25" x14ac:dyDescent="0.25">
      <c r="A59" s="9">
        <f>IF(F59&lt;&gt;"",1+MAX($A$7:A58),"")</f>
        <v>46</v>
      </c>
      <c r="B59" s="10" t="s">
        <v>63</v>
      </c>
      <c r="C59" s="11">
        <v>0.89333333333333342</v>
      </c>
      <c r="D59" s="4">
        <v>0.1</v>
      </c>
      <c r="E59" s="11">
        <f t="shared" si="2"/>
        <v>0.9826666666666668</v>
      </c>
      <c r="F59" s="5" t="s">
        <v>12</v>
      </c>
      <c r="G59" s="6">
        <v>455</v>
      </c>
      <c r="H59" s="7">
        <f t="shared" si="3"/>
        <v>447.1133333333334</v>
      </c>
      <c r="I59" s="8"/>
    </row>
    <row r="60" spans="1:9" ht="63" x14ac:dyDescent="0.25">
      <c r="A60" s="9">
        <f>IF(F60&lt;&gt;"",1+MAX($A$7:A59),"")</f>
        <v>47</v>
      </c>
      <c r="B60" s="10" t="s">
        <v>64</v>
      </c>
      <c r="C60" s="11">
        <v>3.604351851851852</v>
      </c>
      <c r="D60" s="4">
        <v>0.1</v>
      </c>
      <c r="E60" s="11">
        <f t="shared" si="2"/>
        <v>3.9647870370370377</v>
      </c>
      <c r="F60" s="5" t="s">
        <v>12</v>
      </c>
      <c r="G60" s="6">
        <v>455</v>
      </c>
      <c r="H60" s="7">
        <f t="shared" si="3"/>
        <v>1803.9781018518522</v>
      </c>
      <c r="I60" s="8"/>
    </row>
    <row r="61" spans="1:9" ht="47.25" x14ac:dyDescent="0.25">
      <c r="A61" s="9">
        <f>IF(F61&lt;&gt;"",1+MAX($A$7:A60),"")</f>
        <v>48</v>
      </c>
      <c r="B61" s="10" t="s">
        <v>65</v>
      </c>
      <c r="C61" s="11">
        <v>0.86067703703703713</v>
      </c>
      <c r="D61" s="4">
        <v>0.1</v>
      </c>
      <c r="E61" s="11">
        <f t="shared" si="2"/>
        <v>0.94674474074074089</v>
      </c>
      <c r="F61" s="5" t="s">
        <v>12</v>
      </c>
      <c r="G61" s="6">
        <v>455</v>
      </c>
      <c r="H61" s="7">
        <f t="shared" si="3"/>
        <v>430.76885703703709</v>
      </c>
      <c r="I61" s="8"/>
    </row>
    <row r="62" spans="1:9" ht="47.25" x14ac:dyDescent="0.25">
      <c r="A62" s="9">
        <f>IF(F62&lt;&gt;"",1+MAX($A$7:A61),"")</f>
        <v>49</v>
      </c>
      <c r="B62" s="10" t="s">
        <v>66</v>
      </c>
      <c r="C62" s="11">
        <v>1.7375333333333334</v>
      </c>
      <c r="D62" s="4">
        <v>0.1</v>
      </c>
      <c r="E62" s="11">
        <f t="shared" si="2"/>
        <v>1.9112866666666668</v>
      </c>
      <c r="F62" s="5" t="s">
        <v>12</v>
      </c>
      <c r="G62" s="6">
        <v>455</v>
      </c>
      <c r="H62" s="7">
        <f t="shared" si="3"/>
        <v>869.63543333333337</v>
      </c>
      <c r="I62" s="8"/>
    </row>
    <row r="63" spans="1:9" ht="47.25" x14ac:dyDescent="0.25">
      <c r="A63" s="9">
        <f>IF(F63&lt;&gt;"",1+MAX($A$7:A62),"")</f>
        <v>50</v>
      </c>
      <c r="B63" s="10" t="s">
        <v>67</v>
      </c>
      <c r="C63" s="11">
        <v>2.2581481481481482</v>
      </c>
      <c r="D63" s="4">
        <v>0.1</v>
      </c>
      <c r="E63" s="11">
        <f t="shared" si="2"/>
        <v>2.4839629629629632</v>
      </c>
      <c r="F63" s="5" t="s">
        <v>12</v>
      </c>
      <c r="G63" s="6">
        <v>455</v>
      </c>
      <c r="H63" s="7">
        <f t="shared" si="3"/>
        <v>1130.2031481481483</v>
      </c>
      <c r="I63" s="8"/>
    </row>
    <row r="64" spans="1:9" ht="47.25" x14ac:dyDescent="0.25">
      <c r="A64" s="9">
        <f>IF(F64&lt;&gt;"",1+MAX($A$7:A63),"")</f>
        <v>51</v>
      </c>
      <c r="B64" s="10" t="s">
        <v>68</v>
      </c>
      <c r="C64" s="11">
        <v>0.72826518518518524</v>
      </c>
      <c r="D64" s="4">
        <v>0.1</v>
      </c>
      <c r="E64" s="11">
        <f t="shared" si="2"/>
        <v>0.80109170370370386</v>
      </c>
      <c r="F64" s="5" t="s">
        <v>12</v>
      </c>
      <c r="G64" s="6">
        <v>455</v>
      </c>
      <c r="H64" s="7">
        <f t="shared" si="3"/>
        <v>364.49672518518526</v>
      </c>
      <c r="I64" s="8"/>
    </row>
    <row r="65" spans="1:9" ht="15.75" x14ac:dyDescent="0.25">
      <c r="A65" s="1" t="str">
        <f>IF(F65&lt;&gt;"",1+MAX($A$7:A64),"")</f>
        <v/>
      </c>
      <c r="B65" s="2" t="s">
        <v>69</v>
      </c>
      <c r="C65" s="12"/>
      <c r="D65" s="4"/>
      <c r="E65" s="3"/>
      <c r="F65" s="5"/>
      <c r="G65" s="6"/>
      <c r="H65" s="7"/>
      <c r="I65" s="8"/>
    </row>
    <row r="66" spans="1:9" ht="31.5" x14ac:dyDescent="0.25">
      <c r="A66" s="9">
        <f>IF(F66&lt;&gt;"",1+MAX($A$7:A65),"")</f>
        <v>52</v>
      </c>
      <c r="B66" s="10" t="s">
        <v>70</v>
      </c>
      <c r="C66" s="3">
        <v>2108</v>
      </c>
      <c r="D66" s="4">
        <v>0.1</v>
      </c>
      <c r="E66" s="3">
        <f t="shared" ref="E66:E71" si="4">C66*(1+D66)</f>
        <v>2318.8000000000002</v>
      </c>
      <c r="F66" s="5" t="s">
        <v>71</v>
      </c>
      <c r="G66" s="6">
        <v>13</v>
      </c>
      <c r="H66" s="7">
        <f t="shared" ref="H66:H71" si="5">G66*E66</f>
        <v>30144.400000000001</v>
      </c>
      <c r="I66" s="8"/>
    </row>
    <row r="67" spans="1:9" ht="31.5" x14ac:dyDescent="0.25">
      <c r="A67" s="9">
        <f>IF(F67&lt;&gt;"",1+MAX($A$7:A66),"")</f>
        <v>53</v>
      </c>
      <c r="B67" s="10" t="s">
        <v>72</v>
      </c>
      <c r="C67" s="3">
        <v>783.83</v>
      </c>
      <c r="D67" s="4">
        <v>0.1</v>
      </c>
      <c r="E67" s="3">
        <f t="shared" si="4"/>
        <v>862.21300000000008</v>
      </c>
      <c r="F67" s="5" t="s">
        <v>71</v>
      </c>
      <c r="G67" s="6">
        <v>12</v>
      </c>
      <c r="H67" s="7">
        <f t="shared" si="5"/>
        <v>10346.556</v>
      </c>
      <c r="I67" s="8"/>
    </row>
    <row r="68" spans="1:9" ht="31.5" x14ac:dyDescent="0.25">
      <c r="A68" s="9">
        <f>IF(F68&lt;&gt;"",1+MAX($A$7:A67),"")</f>
        <v>54</v>
      </c>
      <c r="B68" s="10" t="s">
        <v>73</v>
      </c>
      <c r="C68" s="3">
        <v>1997</v>
      </c>
      <c r="D68" s="4">
        <v>0.1</v>
      </c>
      <c r="E68" s="3">
        <f t="shared" si="4"/>
        <v>2196.7000000000003</v>
      </c>
      <c r="F68" s="5" t="s">
        <v>71</v>
      </c>
      <c r="G68" s="6">
        <v>13</v>
      </c>
      <c r="H68" s="7">
        <f t="shared" si="5"/>
        <v>28557.100000000002</v>
      </c>
      <c r="I68" s="8"/>
    </row>
    <row r="69" spans="1:9" ht="47.25" x14ac:dyDescent="0.25">
      <c r="A69" s="9">
        <f>IF(F69&lt;&gt;"",1+MAX($A$7:A68),"")</f>
        <v>55</v>
      </c>
      <c r="B69" s="10" t="s">
        <v>74</v>
      </c>
      <c r="C69" s="3">
        <v>2905</v>
      </c>
      <c r="D69" s="4">
        <v>0.1</v>
      </c>
      <c r="E69" s="3">
        <f t="shared" si="4"/>
        <v>3195.5000000000005</v>
      </c>
      <c r="F69" s="5" t="s">
        <v>71</v>
      </c>
      <c r="G69" s="6">
        <v>14</v>
      </c>
      <c r="H69" s="7">
        <f t="shared" si="5"/>
        <v>44737.000000000007</v>
      </c>
      <c r="I69" s="8"/>
    </row>
    <row r="70" spans="1:9" ht="47.25" x14ac:dyDescent="0.25">
      <c r="A70" s="9">
        <f>IF(F70&lt;&gt;"",1+MAX($A$7:A69),"")</f>
        <v>56</v>
      </c>
      <c r="B70" s="10" t="s">
        <v>75</v>
      </c>
      <c r="C70" s="3">
        <v>2839.82</v>
      </c>
      <c r="D70" s="4">
        <v>0.1</v>
      </c>
      <c r="E70" s="3">
        <f t="shared" si="4"/>
        <v>3123.8020000000006</v>
      </c>
      <c r="F70" s="5" t="s">
        <v>71</v>
      </c>
      <c r="G70" s="6">
        <v>14</v>
      </c>
      <c r="H70" s="7">
        <f t="shared" si="5"/>
        <v>43733.22800000001</v>
      </c>
      <c r="I70" s="8"/>
    </row>
    <row r="71" spans="1:9" ht="31.5" x14ac:dyDescent="0.25">
      <c r="A71" s="9">
        <f>IF(F71&lt;&gt;"",1+MAX($A$7:A70),"")</f>
        <v>57</v>
      </c>
      <c r="B71" s="10" t="s">
        <v>76</v>
      </c>
      <c r="C71" s="3">
        <v>2536.65</v>
      </c>
      <c r="D71" s="4">
        <v>0.1</v>
      </c>
      <c r="E71" s="3">
        <f t="shared" si="4"/>
        <v>2790.3150000000005</v>
      </c>
      <c r="F71" s="5" t="s">
        <v>77</v>
      </c>
      <c r="G71" s="6">
        <v>25</v>
      </c>
      <c r="H71" s="7">
        <f t="shared" si="5"/>
        <v>69757.875000000015</v>
      </c>
      <c r="I71" s="8"/>
    </row>
    <row r="72" spans="1:9" ht="15.75" x14ac:dyDescent="0.25">
      <c r="A72" s="1" t="str">
        <f>IF(F72&lt;&gt;"",1+MAX($A$7:A71),"")</f>
        <v/>
      </c>
      <c r="B72" s="2" t="s">
        <v>78</v>
      </c>
      <c r="C72" s="12"/>
      <c r="D72" s="4"/>
      <c r="E72" s="3"/>
      <c r="F72" s="5"/>
      <c r="G72" s="6"/>
      <c r="H72" s="7"/>
      <c r="I72" s="8"/>
    </row>
    <row r="73" spans="1:9" ht="47.25" x14ac:dyDescent="0.25">
      <c r="A73" s="9">
        <f>IF(F73&lt;&gt;"",1+MAX($A$7:A72),"")</f>
        <v>58</v>
      </c>
      <c r="B73" s="10" t="s">
        <v>79</v>
      </c>
      <c r="C73" s="11">
        <v>4.8899999999999997</v>
      </c>
      <c r="D73" s="4">
        <v>0.1</v>
      </c>
      <c r="E73" s="11">
        <f t="shared" ref="E73:E79" si="6">C73*(1+D73)</f>
        <v>5.3790000000000004</v>
      </c>
      <c r="F73" s="5" t="s">
        <v>12</v>
      </c>
      <c r="G73" s="6">
        <v>515</v>
      </c>
      <c r="H73" s="7">
        <f t="shared" ref="H73:H79" si="7">G73*E73</f>
        <v>2770.1850000000004</v>
      </c>
      <c r="I73" s="8"/>
    </row>
    <row r="74" spans="1:9" ht="31.5" x14ac:dyDescent="0.25">
      <c r="A74" s="9">
        <f>IF(F74&lt;&gt;"",1+MAX($A$7:A73),"")</f>
        <v>59</v>
      </c>
      <c r="B74" s="10" t="s">
        <v>80</v>
      </c>
      <c r="C74" s="11">
        <v>9.7799999999999994</v>
      </c>
      <c r="D74" s="4">
        <v>0.1</v>
      </c>
      <c r="E74" s="11">
        <f t="shared" si="6"/>
        <v>10.758000000000001</v>
      </c>
      <c r="F74" s="5" t="s">
        <v>12</v>
      </c>
      <c r="G74" s="6">
        <v>515</v>
      </c>
      <c r="H74" s="7">
        <f t="shared" si="7"/>
        <v>5540.3700000000008</v>
      </c>
      <c r="I74" s="8"/>
    </row>
    <row r="75" spans="1:9" ht="31.5" x14ac:dyDescent="0.25">
      <c r="A75" s="9">
        <f>IF(F75&lt;&gt;"",1+MAX($A$7:A74),"")</f>
        <v>60</v>
      </c>
      <c r="B75" s="10" t="s">
        <v>81</v>
      </c>
      <c r="C75" s="11">
        <v>22.91</v>
      </c>
      <c r="D75" s="4">
        <v>0.1</v>
      </c>
      <c r="E75" s="11">
        <f t="shared" si="6"/>
        <v>25.201000000000001</v>
      </c>
      <c r="F75" s="5" t="s">
        <v>12</v>
      </c>
      <c r="G75" s="6">
        <v>515</v>
      </c>
      <c r="H75" s="7">
        <f t="shared" si="7"/>
        <v>12978.514999999999</v>
      </c>
      <c r="I75" s="8"/>
    </row>
    <row r="76" spans="1:9" ht="31.5" x14ac:dyDescent="0.25">
      <c r="A76" s="9">
        <f>IF(F76&lt;&gt;"",1+MAX($A$7:A75),"")</f>
        <v>61</v>
      </c>
      <c r="B76" s="10" t="s">
        <v>82</v>
      </c>
      <c r="C76" s="11">
        <v>7.7409999999999997</v>
      </c>
      <c r="D76" s="4">
        <v>0.1</v>
      </c>
      <c r="E76" s="11">
        <f t="shared" si="6"/>
        <v>8.5151000000000003</v>
      </c>
      <c r="F76" s="5" t="s">
        <v>12</v>
      </c>
      <c r="G76" s="6">
        <v>515</v>
      </c>
      <c r="H76" s="7">
        <f t="shared" si="7"/>
        <v>4385.2764999999999</v>
      </c>
      <c r="I76" s="8"/>
    </row>
    <row r="77" spans="1:9" ht="47.25" x14ac:dyDescent="0.25">
      <c r="A77" s="9">
        <f>IF(F77&lt;&gt;"",1+MAX($A$7:A76),"")</f>
        <v>62</v>
      </c>
      <c r="B77" s="10" t="s">
        <v>83</v>
      </c>
      <c r="C77" s="11">
        <v>12.233333333333334</v>
      </c>
      <c r="D77" s="4">
        <v>0.1</v>
      </c>
      <c r="E77" s="11">
        <f t="shared" si="6"/>
        <v>13.456666666666669</v>
      </c>
      <c r="F77" s="5" t="s">
        <v>12</v>
      </c>
      <c r="G77" s="6">
        <v>515</v>
      </c>
      <c r="H77" s="7">
        <f t="shared" si="7"/>
        <v>6930.1833333333343</v>
      </c>
      <c r="I77" s="8"/>
    </row>
    <row r="78" spans="1:9" ht="47.25" x14ac:dyDescent="0.25">
      <c r="A78" s="9">
        <f>IF(F78&lt;&gt;"",1+MAX($A$7:A77),"")</f>
        <v>63</v>
      </c>
      <c r="B78" s="10" t="s">
        <v>84</v>
      </c>
      <c r="C78" s="11">
        <v>65.180000000000007</v>
      </c>
      <c r="D78" s="4">
        <v>0.1</v>
      </c>
      <c r="E78" s="11">
        <f t="shared" si="6"/>
        <v>71.698000000000008</v>
      </c>
      <c r="F78" s="5" t="s">
        <v>12</v>
      </c>
      <c r="G78" s="6">
        <v>515</v>
      </c>
      <c r="H78" s="7">
        <f t="shared" si="7"/>
        <v>36924.47</v>
      </c>
      <c r="I78" s="8"/>
    </row>
    <row r="79" spans="1:9" ht="47.25" x14ac:dyDescent="0.25">
      <c r="A79" s="9">
        <f>IF(F79&lt;&gt;"",1+MAX($A$7:A78),"")</f>
        <v>64</v>
      </c>
      <c r="B79" s="10" t="s">
        <v>85</v>
      </c>
      <c r="C79" s="11">
        <v>7.883703703703703</v>
      </c>
      <c r="D79" s="4">
        <v>0.1</v>
      </c>
      <c r="E79" s="11">
        <f t="shared" si="6"/>
        <v>8.6720740740740734</v>
      </c>
      <c r="F79" s="5" t="s">
        <v>12</v>
      </c>
      <c r="G79" s="6">
        <v>515</v>
      </c>
      <c r="H79" s="7">
        <f t="shared" si="7"/>
        <v>4466.1181481481481</v>
      </c>
      <c r="I79" s="8"/>
    </row>
    <row r="80" spans="1:9" ht="15.75" x14ac:dyDescent="0.25">
      <c r="A80" s="1" t="str">
        <f>IF(F80&lt;&gt;"",1+MAX($A$7:A79),"")</f>
        <v/>
      </c>
      <c r="B80" s="2" t="s">
        <v>86</v>
      </c>
      <c r="C80" s="12"/>
      <c r="D80" s="4"/>
      <c r="E80" s="3"/>
      <c r="F80" s="5"/>
      <c r="G80" s="6"/>
      <c r="H80" s="7"/>
      <c r="I80" s="8"/>
    </row>
    <row r="81" spans="1:9" ht="15.75" x14ac:dyDescent="0.25">
      <c r="A81" s="9">
        <f>IF(F81&lt;&gt;"",1+MAX($A$7:A80),"")</f>
        <v>65</v>
      </c>
      <c r="B81" s="10" t="s">
        <v>87</v>
      </c>
      <c r="C81" s="11">
        <v>5.89</v>
      </c>
      <c r="D81" s="4">
        <v>0.1</v>
      </c>
      <c r="E81" s="11">
        <f t="shared" ref="E81:E85" si="8">C81*(1+D81)</f>
        <v>6.4790000000000001</v>
      </c>
      <c r="F81" s="5" t="s">
        <v>12</v>
      </c>
      <c r="G81" s="6">
        <v>605</v>
      </c>
      <c r="H81" s="7">
        <f t="shared" ref="H81:H85" si="9">G81*E81</f>
        <v>3919.7950000000001</v>
      </c>
      <c r="I81" s="8"/>
    </row>
    <row r="82" spans="1:9" ht="15.75" x14ac:dyDescent="0.25">
      <c r="A82" s="9">
        <f>IF(F82&lt;&gt;"",1+MAX($A$7:A81),"")</f>
        <v>66</v>
      </c>
      <c r="B82" s="10" t="s">
        <v>88</v>
      </c>
      <c r="C82" s="11">
        <v>8.2100000000000009</v>
      </c>
      <c r="D82" s="4">
        <v>0.1</v>
      </c>
      <c r="E82" s="11">
        <f t="shared" si="8"/>
        <v>9.0310000000000024</v>
      </c>
      <c r="F82" s="5" t="s">
        <v>12</v>
      </c>
      <c r="G82" s="6">
        <v>605</v>
      </c>
      <c r="H82" s="7">
        <f t="shared" si="9"/>
        <v>5463.755000000001</v>
      </c>
      <c r="I82" s="8"/>
    </row>
    <row r="83" spans="1:9" ht="15.75" x14ac:dyDescent="0.25">
      <c r="A83" s="9">
        <f>IF(F83&lt;&gt;"",1+MAX($A$7:A82),"")</f>
        <v>67</v>
      </c>
      <c r="B83" s="10" t="s">
        <v>89</v>
      </c>
      <c r="C83" s="11">
        <v>2.76</v>
      </c>
      <c r="D83" s="4">
        <v>0.1</v>
      </c>
      <c r="E83" s="11">
        <f t="shared" si="8"/>
        <v>3.036</v>
      </c>
      <c r="F83" s="5" t="s">
        <v>12</v>
      </c>
      <c r="G83" s="6">
        <v>605</v>
      </c>
      <c r="H83" s="7">
        <f t="shared" si="9"/>
        <v>1836.78</v>
      </c>
      <c r="I83" s="8"/>
    </row>
    <row r="84" spans="1:9" ht="15.75" x14ac:dyDescent="0.25">
      <c r="A84" s="9">
        <f>IF(F84&lt;&gt;"",1+MAX($A$7:A83),"")</f>
        <v>68</v>
      </c>
      <c r="B84" s="10" t="s">
        <v>90</v>
      </c>
      <c r="C84" s="11">
        <v>2.6</v>
      </c>
      <c r="D84" s="4">
        <v>0.1</v>
      </c>
      <c r="E84" s="11">
        <f t="shared" si="8"/>
        <v>2.8600000000000003</v>
      </c>
      <c r="F84" s="5" t="s">
        <v>12</v>
      </c>
      <c r="G84" s="6">
        <v>605</v>
      </c>
      <c r="H84" s="7">
        <f t="shared" si="9"/>
        <v>1730.3000000000002</v>
      </c>
      <c r="I84" s="8"/>
    </row>
    <row r="85" spans="1:9" ht="15.75" x14ac:dyDescent="0.25">
      <c r="A85" s="9">
        <f>IF(F85&lt;&gt;"",1+MAX($A$7:A84),"")</f>
        <v>69</v>
      </c>
      <c r="B85" s="10" t="s">
        <v>91</v>
      </c>
      <c r="C85" s="11">
        <v>2.08</v>
      </c>
      <c r="D85" s="4">
        <v>0.1</v>
      </c>
      <c r="E85" s="11">
        <f t="shared" si="8"/>
        <v>2.2880000000000003</v>
      </c>
      <c r="F85" s="5" t="s">
        <v>12</v>
      </c>
      <c r="G85" s="6">
        <v>605</v>
      </c>
      <c r="H85" s="7">
        <f t="shared" si="9"/>
        <v>1384.2400000000002</v>
      </c>
      <c r="I85" s="8"/>
    </row>
    <row r="86" spans="1:9" ht="15.75" x14ac:dyDescent="0.25">
      <c r="A86" s="1" t="str">
        <f>IF(F86&lt;&gt;"",1+MAX($A$7:A85),"")</f>
        <v/>
      </c>
      <c r="B86" s="2" t="s">
        <v>92</v>
      </c>
      <c r="C86" s="12"/>
      <c r="D86" s="4"/>
      <c r="E86" s="3"/>
      <c r="F86" s="5"/>
      <c r="G86" s="6"/>
      <c r="H86" s="7"/>
      <c r="I86" s="8"/>
    </row>
    <row r="87" spans="1:9" ht="15.75" x14ac:dyDescent="0.25">
      <c r="A87" s="9">
        <f>IF(F87&lt;&gt;"",1+MAX($A$7:A86),"")</f>
        <v>70</v>
      </c>
      <c r="B87" s="10" t="s">
        <v>93</v>
      </c>
      <c r="C87" s="11">
        <v>148</v>
      </c>
      <c r="D87" s="4">
        <v>0.1</v>
      </c>
      <c r="E87" s="11">
        <f t="shared" ref="E87:E98" si="10">C87*(1+D87)</f>
        <v>162.80000000000001</v>
      </c>
      <c r="F87" s="5" t="s">
        <v>77</v>
      </c>
      <c r="G87" s="6">
        <v>25</v>
      </c>
      <c r="H87" s="7">
        <f t="shared" ref="H87:H98" si="11">G87*E87</f>
        <v>4070.0000000000005</v>
      </c>
      <c r="I87" s="8"/>
    </row>
    <row r="88" spans="1:9" ht="31.5" x14ac:dyDescent="0.25">
      <c r="A88" s="9">
        <f>IF(F88&lt;&gt;"",1+MAX($A$7:A87),"")</f>
        <v>71</v>
      </c>
      <c r="B88" s="10" t="s">
        <v>94</v>
      </c>
      <c r="C88" s="3">
        <v>113.9</v>
      </c>
      <c r="D88" s="4">
        <v>0.1</v>
      </c>
      <c r="E88" s="3">
        <f t="shared" si="10"/>
        <v>125.29000000000002</v>
      </c>
      <c r="F88" s="5" t="s">
        <v>77</v>
      </c>
      <c r="G88" s="6">
        <v>23</v>
      </c>
      <c r="H88" s="7">
        <f t="shared" si="11"/>
        <v>2881.6700000000005</v>
      </c>
      <c r="I88" s="8"/>
    </row>
    <row r="89" spans="1:9" ht="15.75" x14ac:dyDescent="0.25">
      <c r="A89" s="9">
        <f>IF(F89&lt;&gt;"",1+MAX($A$7:A88),"")</f>
        <v>72</v>
      </c>
      <c r="B89" s="10" t="s">
        <v>95</v>
      </c>
      <c r="C89" s="11">
        <v>33</v>
      </c>
      <c r="D89" s="4">
        <v>0.1</v>
      </c>
      <c r="E89" s="11">
        <f t="shared" si="10"/>
        <v>36.300000000000004</v>
      </c>
      <c r="F89" s="5" t="s">
        <v>77</v>
      </c>
      <c r="G89" s="6">
        <v>26</v>
      </c>
      <c r="H89" s="7">
        <f t="shared" si="11"/>
        <v>943.80000000000007</v>
      </c>
      <c r="I89" s="8"/>
    </row>
    <row r="90" spans="1:9" ht="15.75" x14ac:dyDescent="0.25">
      <c r="A90" s="9">
        <f>IF(F90&lt;&gt;"",1+MAX($A$7:A89),"")</f>
        <v>73</v>
      </c>
      <c r="B90" s="10" t="s">
        <v>96</v>
      </c>
      <c r="C90" s="11">
        <v>1043</v>
      </c>
      <c r="D90" s="4">
        <v>0.1</v>
      </c>
      <c r="E90" s="11">
        <f t="shared" si="10"/>
        <v>1147.3000000000002</v>
      </c>
      <c r="F90" s="5" t="s">
        <v>71</v>
      </c>
      <c r="G90" s="6">
        <v>9</v>
      </c>
      <c r="H90" s="7">
        <f t="shared" si="11"/>
        <v>10325.700000000001</v>
      </c>
      <c r="I90" s="8"/>
    </row>
    <row r="91" spans="1:9" ht="15.75" x14ac:dyDescent="0.25">
      <c r="A91" s="9">
        <f>IF(F91&lt;&gt;"",1+MAX($A$7:A90),"")</f>
        <v>74</v>
      </c>
      <c r="B91" s="10" t="s">
        <v>97</v>
      </c>
      <c r="C91" s="3">
        <v>297.70400000000001</v>
      </c>
      <c r="D91" s="4">
        <v>0.1</v>
      </c>
      <c r="E91" s="11">
        <f t="shared" si="10"/>
        <v>327.47440000000006</v>
      </c>
      <c r="F91" s="5" t="s">
        <v>12</v>
      </c>
      <c r="G91" s="6">
        <v>440</v>
      </c>
      <c r="H91" s="7">
        <f t="shared" si="11"/>
        <v>144088.73600000003</v>
      </c>
      <c r="I91" s="8"/>
    </row>
    <row r="92" spans="1:9" ht="15.75" x14ac:dyDescent="0.25">
      <c r="A92" s="9">
        <f>IF(F92&lt;&gt;"",1+MAX($A$7:A91),"")</f>
        <v>75</v>
      </c>
      <c r="B92" s="10" t="s">
        <v>98</v>
      </c>
      <c r="C92" s="11">
        <v>2.3149999999999999</v>
      </c>
      <c r="D92" s="4">
        <v>0.1</v>
      </c>
      <c r="E92" s="11">
        <f t="shared" si="10"/>
        <v>2.5465</v>
      </c>
      <c r="F92" s="5" t="s">
        <v>12</v>
      </c>
      <c r="G92" s="6">
        <v>470</v>
      </c>
      <c r="H92" s="7">
        <f t="shared" si="11"/>
        <v>1196.855</v>
      </c>
      <c r="I92" s="8"/>
    </row>
    <row r="93" spans="1:9" ht="47.25" x14ac:dyDescent="0.25">
      <c r="A93" s="9">
        <f>IF(F93&lt;&gt;"",1+MAX($A$7:A92),"")</f>
        <v>76</v>
      </c>
      <c r="B93" s="10" t="s">
        <v>99</v>
      </c>
      <c r="C93" s="11">
        <v>30.736249999999998</v>
      </c>
      <c r="D93" s="4">
        <v>0.1</v>
      </c>
      <c r="E93" s="11">
        <f t="shared" si="10"/>
        <v>33.809874999999998</v>
      </c>
      <c r="F93" s="5" t="s">
        <v>77</v>
      </c>
      <c r="G93" s="6">
        <v>27</v>
      </c>
      <c r="H93" s="7">
        <f t="shared" si="11"/>
        <v>912.866625</v>
      </c>
      <c r="I93" s="8"/>
    </row>
    <row r="94" spans="1:9" ht="15.75" x14ac:dyDescent="0.25">
      <c r="A94" s="9">
        <f>IF(F94&lt;&gt;"",1+MAX($A$7:A93),"")</f>
        <v>77</v>
      </c>
      <c r="B94" s="10" t="s">
        <v>100</v>
      </c>
      <c r="C94" s="3">
        <v>120</v>
      </c>
      <c r="D94" s="4">
        <v>0</v>
      </c>
      <c r="E94" s="3">
        <f t="shared" si="10"/>
        <v>120</v>
      </c>
      <c r="F94" s="5" t="s">
        <v>101</v>
      </c>
      <c r="G94" s="6">
        <v>210</v>
      </c>
      <c r="H94" s="7">
        <f t="shared" si="11"/>
        <v>25200</v>
      </c>
      <c r="I94" s="8"/>
    </row>
    <row r="95" spans="1:9" ht="15.75" x14ac:dyDescent="0.25">
      <c r="A95" s="9">
        <f>IF(F95&lt;&gt;"",1+MAX($A$7:A94),"")</f>
        <v>78</v>
      </c>
      <c r="B95" s="10" t="s">
        <v>102</v>
      </c>
      <c r="C95" s="3">
        <v>97.11</v>
      </c>
      <c r="D95" s="4">
        <v>0.1</v>
      </c>
      <c r="E95" s="3">
        <f t="shared" si="10"/>
        <v>106.82100000000001</v>
      </c>
      <c r="F95" s="5" t="s">
        <v>103</v>
      </c>
      <c r="G95" s="6">
        <v>2</v>
      </c>
      <c r="H95" s="7">
        <f t="shared" si="11"/>
        <v>213.64200000000002</v>
      </c>
      <c r="I95" s="8"/>
    </row>
    <row r="96" spans="1:9" ht="15.75" x14ac:dyDescent="0.25">
      <c r="A96" s="9">
        <f>IF(F96&lt;&gt;"",1+MAX($A$7:A95),"")</f>
        <v>79</v>
      </c>
      <c r="B96" s="10" t="s">
        <v>104</v>
      </c>
      <c r="C96" s="11">
        <v>1.5</v>
      </c>
      <c r="D96" s="4">
        <v>0.1</v>
      </c>
      <c r="E96" s="11">
        <f t="shared" si="10"/>
        <v>1.6500000000000001</v>
      </c>
      <c r="F96" s="5" t="s">
        <v>77</v>
      </c>
      <c r="G96" s="6">
        <v>22</v>
      </c>
      <c r="H96" s="7">
        <f t="shared" si="11"/>
        <v>36.300000000000004</v>
      </c>
      <c r="I96" s="8"/>
    </row>
    <row r="97" spans="1:9" ht="47.25" x14ac:dyDescent="0.25">
      <c r="A97" s="9">
        <f>IF(F97&lt;&gt;"",1+MAX($A$7:A96),"")</f>
        <v>80</v>
      </c>
      <c r="B97" s="10" t="s">
        <v>105</v>
      </c>
      <c r="C97" s="3">
        <v>445</v>
      </c>
      <c r="D97" s="4">
        <v>0.1</v>
      </c>
      <c r="E97" s="11">
        <f t="shared" si="10"/>
        <v>489.50000000000006</v>
      </c>
      <c r="F97" s="5" t="s">
        <v>12</v>
      </c>
      <c r="G97" s="6">
        <v>640</v>
      </c>
      <c r="H97" s="7">
        <f t="shared" si="11"/>
        <v>313280.00000000006</v>
      </c>
      <c r="I97" s="8"/>
    </row>
    <row r="98" spans="1:9" ht="47.25" x14ac:dyDescent="0.25">
      <c r="A98" s="9">
        <f>IF(F98&lt;&gt;"",1+MAX($A$7:A97),"")</f>
        <v>81</v>
      </c>
      <c r="B98" s="10" t="s">
        <v>106</v>
      </c>
      <c r="C98" s="3">
        <v>24.888888888888889</v>
      </c>
      <c r="D98" s="4">
        <v>0.1</v>
      </c>
      <c r="E98" s="11">
        <f t="shared" si="10"/>
        <v>27.37777777777778</v>
      </c>
      <c r="F98" s="5" t="s">
        <v>12</v>
      </c>
      <c r="G98" s="6">
        <v>640</v>
      </c>
      <c r="H98" s="7">
        <f t="shared" si="11"/>
        <v>17521.777777777781</v>
      </c>
      <c r="I98" s="8"/>
    </row>
    <row r="99" spans="1:9" x14ac:dyDescent="0.25">
      <c r="A99" s="20"/>
      <c r="B99" s="20"/>
      <c r="C99" s="20"/>
      <c r="D99" s="20"/>
      <c r="E99" s="20"/>
      <c r="F99" s="20"/>
      <c r="G99" s="20"/>
      <c r="H99" s="20"/>
      <c r="I99" s="20"/>
    </row>
    <row r="100" spans="1:9" x14ac:dyDescent="0.25">
      <c r="A100" s="20"/>
      <c r="B100" s="20"/>
      <c r="C100" s="20"/>
      <c r="D100" s="20"/>
      <c r="E100" s="20"/>
      <c r="F100" s="20"/>
      <c r="G100" s="20"/>
      <c r="H100" s="20"/>
      <c r="I100" s="20"/>
    </row>
    <row r="101" spans="1:9" x14ac:dyDescent="0.25">
      <c r="A101" s="20"/>
      <c r="B101" s="20"/>
      <c r="C101" s="20"/>
      <c r="D101" s="20"/>
      <c r="E101" s="20"/>
      <c r="F101" s="20"/>
      <c r="G101" s="20"/>
      <c r="H101" s="20"/>
      <c r="I101" s="20"/>
    </row>
  </sheetData>
  <sheetProtection algorithmName="SHA-512" hashValue="Ci4WoccqWMgCDCitX3xZ9IEIn9/2QymloMqkYN9gOpZEkA0rKAl6bXcZ/ROwjeJGdwfBBQuVkxmu8IeBTetTOw==" saltValue="uoFhimp6jvuuOajcfykt+w==" spinCount="100000" sheet="1" objects="1" scenarios="1" selectLockedCells="1" selectUnlockedCells="1"/>
  <mergeCells count="2">
    <mergeCell ref="A1:I4"/>
    <mergeCell ref="A99:I10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DEZINE</dc:creator>
  <cp:lastModifiedBy>Usman's PC</cp:lastModifiedBy>
  <cp:lastPrinted>2021-04-27T17:50:45Z</cp:lastPrinted>
  <dcterms:created xsi:type="dcterms:W3CDTF">2021-04-27T17:43:41Z</dcterms:created>
  <dcterms:modified xsi:type="dcterms:W3CDTF">2023-07-14T11:38:53Z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